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 tabRatio="899" firstSheet="3" activeTab="7"/>
  </bookViews>
  <sheets>
    <sheet name="封面" sheetId="10" r:id="rId1"/>
    <sheet name="目录" sheetId="12" r:id="rId2"/>
    <sheet name="省级部门整体支出绩效自评表" sheetId="4" r:id="rId3"/>
    <sheet name="部门预算项目支出绩效自评结果汇总表" sheetId="5" r:id="rId4"/>
    <sheet name="业务费" sheetId="2" r:id="rId5"/>
    <sheet name="法庭运维费" sheetId="13" r:id="rId6"/>
    <sheet name="省对市县转移支付绩效自评结果汇总表" sheetId="6" r:id="rId7"/>
    <sheet name="中央政法转移支付资金" sheetId="3" r:id="rId8"/>
  </sheets>
  <calcPr calcId="144525" refMode="R1C1"/>
</workbook>
</file>

<file path=xl/sharedStrings.xml><?xml version="1.0" encoding="utf-8"?>
<sst xmlns="http://schemas.openxmlformats.org/spreadsheetml/2006/main" count="463" uniqueCount="253">
  <si>
    <r>
      <rPr>
        <b/>
        <sz val="36"/>
        <color theme="1"/>
        <rFont val="宋体"/>
        <charset val="134"/>
        <scheme val="minor"/>
      </rPr>
      <t>2022年度省级预算执行情况绩效自评报表</t>
    </r>
    <r>
      <rPr>
        <b/>
        <sz val="28"/>
        <color theme="1"/>
        <rFont val="宋体"/>
        <charset val="134"/>
        <scheme val="minor"/>
      </rPr>
      <t xml:space="preserve">
</t>
    </r>
  </si>
  <si>
    <t xml:space="preserve">                                 编报部门（单位公章）：通渭县人民法院</t>
  </si>
  <si>
    <t xml:space="preserve">                                 编报日期：2023年2月22日</t>
  </si>
  <si>
    <t xml:space="preserve">                                 联系人及电话：张秀丽 18793285989</t>
  </si>
  <si>
    <t>2022年度省级预算执行情况绩效单位自评报表目录</t>
  </si>
  <si>
    <t>一、部门自评报告</t>
  </si>
  <si>
    <t>二、部门整体支出自评表</t>
  </si>
  <si>
    <t>三、部门预算项目支出绩效自评结果汇总表</t>
  </si>
  <si>
    <t xml:space="preserve">  1.业务费项目绩效自评表</t>
  </si>
  <si>
    <t xml:space="preserve">  2.法庭运维费项目绩效自评表</t>
  </si>
  <si>
    <t>四、省对市县转移支付支出绩效自评结果汇总表</t>
  </si>
  <si>
    <t xml:space="preserve">  1.中央政法转移支付资金绩效自评表</t>
  </si>
  <si>
    <r>
      <rPr>
        <b/>
        <sz val="20"/>
        <color rgb="FF000000"/>
        <rFont val="宋体"/>
        <charset val="134"/>
      </rPr>
      <t>2022年</t>
    </r>
    <r>
      <rPr>
        <b/>
        <u/>
        <sz val="20"/>
        <color rgb="FF000000"/>
        <rFont val="宋体"/>
        <charset val="134"/>
      </rPr>
      <t xml:space="preserve"> 通渭县人民法院 </t>
    </r>
    <r>
      <rPr>
        <b/>
        <sz val="20"/>
        <color rgb="FF000000"/>
        <rFont val="宋体"/>
        <charset val="134"/>
      </rPr>
      <t>部门整体支出绩效自评表</t>
    </r>
  </si>
  <si>
    <t>部门名称</t>
  </si>
  <si>
    <t>通渭县人民法院</t>
  </si>
  <si>
    <t>部门整体支出
（万元）</t>
  </si>
  <si>
    <t>年初预算数</t>
  </si>
  <si>
    <t>全年预算数（A）</t>
  </si>
  <si>
    <t>实际支出数（B）</t>
  </si>
  <si>
    <t>执行率（B/A）</t>
  </si>
  <si>
    <t>分值</t>
  </si>
  <si>
    <t>得分</t>
  </si>
  <si>
    <t xml:space="preserve">  全年支出</t>
  </si>
  <si>
    <t xml:space="preserve">    其中：基本支出</t>
  </si>
  <si>
    <t>—</t>
  </si>
  <si>
    <t xml:space="preserve">          项目支出</t>
  </si>
  <si>
    <t>年度总体绩效目标完成情况</t>
  </si>
  <si>
    <t>预期目标</t>
  </si>
  <si>
    <t>目标实际完成情况</t>
  </si>
  <si>
    <t>目标1：聚焦主责主业，维护社会公平正义。2022年度我院计划做好各类案件的受理和审判工作，案件结案率达到90%。</t>
  </si>
  <si>
    <t>目标1完成情况：2022年度我院共受理各类案件6353件，审（执）结5852件，结案率92.11%。其中：受理刑事案件81件，审结70件，结案率86.42%；受理民商事案件3045件，审结2775件，结案率91.13%；受理执行案件2619件，执结2153件，执行案件占受案总数的41.22%，执行到位标的3.82亿元，同比增长218%。其中执结涉金融不良资产清收案件114件，到位标的1.277亿元。</t>
  </si>
  <si>
    <t>目标2：为广泛传播法律知识、提高公民法律素质、大力弘扬法治精神、营造公平正义、规范有序的法治环境，2022年度我院计划开展各类普法宣传活动12次。</t>
  </si>
  <si>
    <t>目标2完成情况：2022年度我院广泛开展各类普法宣传活动共12场次。</t>
  </si>
  <si>
    <t>目标3：完成计划的采购工作，完成法庭审判楼外墙维修、法院院机关及基层法庭文化墙建设、云桌面办公办案系统、正版办公软件建设项目，:推动破解难题、补齐短板，坚持惩治犯罪与保障人权并重、实体公正与程序公正并重，提升法院公信力。</t>
  </si>
  <si>
    <t>目标3完成情况：完成法庭审判楼外墙维修、法院机关及基层法庭文化墙建设、云桌面办公办案系统、正版办公软件建设项目，完成率100%。推动破解难题、补齐短板，坚持惩治犯罪与保障人权并重、实体公正与程序公正并重，提升法院公信力。</t>
  </si>
  <si>
    <t>年度绩效指标完成情况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</si>
  <si>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</si>
  <si>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</si>
  <si>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</si>
  <si>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</si>
  <si>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</si>
  <si>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</si>
  <si>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部门管理</t>
  </si>
  <si>
    <t>资金投入</t>
  </si>
  <si>
    <t>基本支出预算执行率</t>
  </si>
  <si>
    <t>=100%</t>
  </si>
  <si>
    <t>项目支出预算执行率</t>
  </si>
  <si>
    <t>偏差原因：本年度单位李店法庭基建项目结转198.1万元，项目还未完成。改进措施：后期将加快项目执行进度，提高预算执行率。</t>
  </si>
  <si>
    <t>“三公经费”控制率</t>
  </si>
  <si>
    <t>≤100%</t>
  </si>
  <si>
    <t>结转结余变动率</t>
  </si>
  <si>
    <t>≤0%</t>
  </si>
  <si>
    <t>偏差原因：2021年结转49.29万元，2022年结转198.1万元，结转结余变动率301.94%。</t>
  </si>
  <si>
    <t>财务管理</t>
  </si>
  <si>
    <t>财务管理制度健全性</t>
  </si>
  <si>
    <t>健全</t>
  </si>
  <si>
    <t>资金使用规范性</t>
  </si>
  <si>
    <t>规范</t>
  </si>
  <si>
    <t>采购管理</t>
  </si>
  <si>
    <t>政府采购规范性</t>
  </si>
  <si>
    <t>资产管理</t>
  </si>
  <si>
    <t>资产管理规范性</t>
  </si>
  <si>
    <t>人员管理</t>
  </si>
  <si>
    <t>在职人员控制率</t>
  </si>
  <si>
    <t>重点工作管理</t>
  </si>
  <si>
    <t>重点工作管理制度健全性</t>
  </si>
  <si>
    <t>履职效果</t>
  </si>
  <si>
    <t>部门履职目标</t>
  </si>
  <si>
    <t>产出数量指标1.刑事案件结案率</t>
  </si>
  <si>
    <t>&gt;=90%</t>
  </si>
  <si>
    <t>未达到目标值，合理范围内。</t>
  </si>
  <si>
    <t>产出数量指标2-民商事案件结案率</t>
  </si>
  <si>
    <t>&gt;=95%</t>
  </si>
  <si>
    <t>产出数量指标3-执行案件结案率</t>
  </si>
  <si>
    <t>产出数量指标4-工程完成率</t>
  </si>
  <si>
    <t>产出数量指标5-购置装备验收合格率</t>
  </si>
  <si>
    <t>产出数量指标6-开展法制宣传次数</t>
  </si>
  <si>
    <t>12次</t>
  </si>
  <si>
    <t>产出数量指标7-开展业务培训次数</t>
  </si>
  <si>
    <t>10次</t>
  </si>
  <si>
    <t>产出质量指标1-一审服判息诉率</t>
  </si>
  <si>
    <t>&gt;=78%</t>
  </si>
  <si>
    <t>产出质量指标2-改判率</t>
  </si>
  <si>
    <t>&lt;=4%</t>
  </si>
  <si>
    <t>产出质量指标3-工程验收合格率</t>
  </si>
  <si>
    <t>产出质量指标4-维修改造工作验收合格率</t>
  </si>
  <si>
    <t>产出质量指标5-购置装备验收合格率</t>
  </si>
  <si>
    <t>产出质量指标6-培训考核通过率</t>
  </si>
  <si>
    <t>产出时效指标1-法定审限内结案率</t>
  </si>
  <si>
    <t>&gt;=97%</t>
  </si>
  <si>
    <t>产出时效指标2-工程完工及时性</t>
  </si>
  <si>
    <t>及时</t>
  </si>
  <si>
    <t>产出时效指标3-维修改造工作完成及时性</t>
  </si>
  <si>
    <t>产出时效指标4-装备购置及时性</t>
  </si>
  <si>
    <t>产出时效指标5-开展法制宣传活动及时性</t>
  </si>
  <si>
    <t>产出时效指标6-开展业务培训及时性</t>
  </si>
  <si>
    <t>产出成本指标-成本控制情况</t>
  </si>
  <si>
    <t>控制在预算范围内</t>
  </si>
  <si>
    <t>部门效果目标</t>
  </si>
  <si>
    <t>经济效益指标-执行标的到位率</t>
  </si>
  <si>
    <t>≥37%</t>
  </si>
  <si>
    <t>社会效益指标1-案件调撤率（%）</t>
  </si>
  <si>
    <t>=20%</t>
  </si>
  <si>
    <t>偏差原因：实际完成值大于目标值的130%，指标设置偏高。改进措施：下年度我院将加强绩效目标编报相关知识的学习，并结合部门实际情况，合理设置年度指标值。</t>
  </si>
  <si>
    <t>社会效益指标2-庭审直播率</t>
  </si>
  <si>
    <t>偏差原因：年度指标设置不合理，指标值设置偏高，应为“≤”。改进措施：下年度我院将加强绩效目标编报相关知识的学习，并结合部门实际情况，合理设置年度指标值。</t>
  </si>
  <si>
    <t>社会影响</t>
  </si>
  <si>
    <t>单位获奖情况</t>
  </si>
  <si>
    <t>有</t>
  </si>
  <si>
    <t>违法违纪情况</t>
  </si>
  <si>
    <t>无</t>
  </si>
  <si>
    <t>能力建设</t>
  </si>
  <si>
    <t>长效管理</t>
  </si>
  <si>
    <t>中期规划建设完备程度</t>
  </si>
  <si>
    <t>完备</t>
  </si>
  <si>
    <t>人力资源建设</t>
  </si>
  <si>
    <t>人员培训机制完备性</t>
  </si>
  <si>
    <t>档案管理</t>
  </si>
  <si>
    <t>档案管理完备性</t>
  </si>
  <si>
    <t>服务对象满意度</t>
  </si>
  <si>
    <t>人民群众满意度（%）</t>
  </si>
  <si>
    <t>&gt;=85%</t>
  </si>
  <si>
    <t>合    计</t>
  </si>
  <si>
    <t>其他需要说明的问题：无。</t>
  </si>
  <si>
    <t>注： 1.部门（单位）整体支出绩效自评采取打分评价形式，满分为100分，各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预算执行率10分、部门管理指标20分、履职效果指标50分、能力建设指标10分、服务对象满意度指标10分，二、三级指标权重分值由各部门根据指标重要程度、项目实施阶段等因素综合确定。</t>
  </si>
  <si>
    <t xml:space="preserve">     2.部门整体支出绩效自评结果，应根据部门本级和所属单位整体支出自评情况分析汇总形成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</si>
  <si>
    <t>2022年度省级部门预算支出项目绩效自评结果汇总表</t>
  </si>
  <si>
    <t>序号</t>
  </si>
  <si>
    <t>项目名称</t>
  </si>
  <si>
    <t>主管部门</t>
  </si>
  <si>
    <t>项目资金（万元）</t>
  </si>
  <si>
    <t>自评得分</t>
  </si>
  <si>
    <t>备注</t>
  </si>
  <si>
    <t>全年执行数（B）</t>
  </si>
  <si>
    <t>执行率
（B/A）</t>
  </si>
  <si>
    <t>小计</t>
  </si>
  <si>
    <t>当年财政拨款</t>
  </si>
  <si>
    <t>上年结转资金</t>
  </si>
  <si>
    <t>其他资金</t>
  </si>
  <si>
    <t>业务费</t>
  </si>
  <si>
    <t>甘肃省高级人民法院</t>
  </si>
  <si>
    <t>法庭运维费</t>
  </si>
  <si>
    <t>全省法院人民法庭维修经费</t>
  </si>
  <si>
    <t>全省“智慧法院”信息化项目经费</t>
  </si>
  <si>
    <t>合计</t>
  </si>
  <si>
    <r>
      <rPr>
        <b/>
        <sz val="20"/>
        <color theme="1"/>
        <rFont val="宋体"/>
        <charset val="134"/>
      </rPr>
      <t>2022年</t>
    </r>
    <r>
      <rPr>
        <b/>
        <u/>
        <sz val="20"/>
        <color theme="1"/>
        <rFont val="宋体"/>
        <charset val="134"/>
      </rPr>
      <t xml:space="preserve"> 通渭县人民法院 </t>
    </r>
    <r>
      <rPr>
        <b/>
        <sz val="20"/>
        <color theme="1"/>
        <rFont val="宋体"/>
        <charset val="134"/>
      </rPr>
      <t>部门预算项目支出绩效自评表</t>
    </r>
  </si>
  <si>
    <t>业务费（本级）</t>
  </si>
  <si>
    <t>实施单位</t>
  </si>
  <si>
    <t>全年预算数</t>
  </si>
  <si>
    <t>全年执行数</t>
  </si>
  <si>
    <t>执行率</t>
  </si>
  <si>
    <t>年度资金总额</t>
  </si>
  <si>
    <t>其中：当年财政拨款</t>
  </si>
  <si>
    <t xml:space="preserve">      上年结转资金</t>
  </si>
  <si>
    <t xml:space="preserve">  其他资金</t>
  </si>
  <si>
    <t>年度总体目标</t>
  </si>
  <si>
    <t>实际完成情况</t>
  </si>
  <si>
    <t>通过该项目的实施，保障我院顺利完成全年的案件审判工作、设备设施采购维修工作，并组织开展培训10次，提高法院人员办案水平，严厉打击各种违法犯罪活动，维护国家安全和人民群众合法利益，积极参与社会治安防控体系建设。</t>
  </si>
  <si>
    <t>项目的实施，保障我院顺利完成全年的案件审判工作、设备设施采购维修工作，并组织开展培训10次，提高法院人员办案水平，严厉打击各种违法犯罪活动，维护国家安全和人民群众合法利益，积极参与社会治安防控体系建设。</t>
  </si>
  <si>
    <t>绩效指标</t>
  </si>
  <si>
    <t>产出指标</t>
  </si>
  <si>
    <t>数量指标</t>
  </si>
  <si>
    <t>刑事案件结案率</t>
  </si>
  <si>
    <t>民商事案件结案率</t>
  </si>
  <si>
    <t>执行案件结案率</t>
  </si>
  <si>
    <t>一站式诉讼服务终端购置数</t>
  </si>
  <si>
    <t>=1个</t>
  </si>
  <si>
    <t>1个</t>
  </si>
  <si>
    <t>装备购置完成率</t>
  </si>
  <si>
    <t>开展业务培训次数</t>
  </si>
  <si>
    <t>&gt;=10次</t>
  </si>
  <si>
    <t>质量指标</t>
  </si>
  <si>
    <t>一审服判息诉率</t>
  </si>
  <si>
    <t>改判率</t>
  </si>
  <si>
    <t>&lt;=40%</t>
  </si>
  <si>
    <t>偏差原因：年度指标设置不合理，指标值设置偏高。改进措施：下年度我院将加强绩效目标编报相关知识的学习，并结合部门实际情况，合理设置年度指标值。</t>
  </si>
  <si>
    <t>水电暖运行畅通率</t>
  </si>
  <si>
    <t>培训考核通过率</t>
  </si>
  <si>
    <t>时效指标</t>
  </si>
  <si>
    <t>物业服务保障及时性</t>
  </si>
  <si>
    <t>合格</t>
  </si>
  <si>
    <t>开展业务培训及时性</t>
  </si>
  <si>
    <t>成本指标</t>
  </si>
  <si>
    <t>成本控制情况</t>
  </si>
  <si>
    <t>效益指标</t>
  </si>
  <si>
    <t>经济效益指标</t>
  </si>
  <si>
    <t>执行标的到位率</t>
  </si>
  <si>
    <t>&gt;=37%</t>
  </si>
  <si>
    <t>社会效益指标</t>
  </si>
  <si>
    <t>庭审直播率</t>
  </si>
  <si>
    <t>可持续影响指标</t>
  </si>
  <si>
    <t>设备管护机制健全性</t>
  </si>
  <si>
    <t>满意度指标</t>
  </si>
  <si>
    <t>服务对象满意度指标</t>
  </si>
  <si>
    <t>工作人员满意度</t>
  </si>
  <si>
    <t>总分</t>
  </si>
  <si>
    <t>说明</t>
  </si>
  <si>
    <t>无。</t>
  </si>
  <si>
    <t>注：1.其他资金包括中央补助、各级财政资金共同投入到同一项目的自有资金、社会资金等。</t>
  </si>
  <si>
    <t xml:space="preserve">    2.绩效自评采取打分评价形式，满分为100分，各部门可根据指标的重要程度自主确定各项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如有特殊情况，除预算资金执行率外，其他指标权重可作适当调整，但总分应为100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</si>
  <si>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</si>
  <si>
    <t>法庭运维费（本级）</t>
  </si>
  <si>
    <t>通过该项目的有效实施，改善派出法庭办公办案条件，提升派出法庭人员满意度，提升法院公信力。</t>
  </si>
  <si>
    <t>通过法庭运维费项目的有效实施，保障我院法庭正常运转。法庭水电暖供应及时、设备设施维修及时完成，进一步改善基层法庭的办案条件，有效保障了审判服务的履行，法庭工作人员满意度达到90%。</t>
  </si>
  <si>
    <t>保障法庭个数</t>
  </si>
  <si>
    <t>=6个</t>
  </si>
  <si>
    <t>6个</t>
  </si>
  <si>
    <t>维修维护工作完成率</t>
  </si>
  <si>
    <t>物业服务保障工作完成率</t>
  </si>
  <si>
    <t>水电暖运行通畅率</t>
  </si>
  <si>
    <t>维修维护工作完成及时性</t>
  </si>
  <si>
    <t>有效保障审判服务</t>
  </si>
  <si>
    <t>有效保障</t>
  </si>
  <si>
    <t>物业考核机制健全性</t>
  </si>
  <si>
    <t>派出法庭工作人员满意度</t>
  </si>
  <si>
    <t>2022年度省对市县转移支付绩效自评结果汇总表</t>
  </si>
  <si>
    <t>转移支付名称</t>
  </si>
  <si>
    <t>转移支付预算执行情况（万元）</t>
  </si>
  <si>
    <t>中央补助</t>
  </si>
  <si>
    <t>省级安排</t>
  </si>
  <si>
    <t>市县安排</t>
  </si>
  <si>
    <t>中央政法转移支付资金</t>
  </si>
  <si>
    <t>2022年度省对市县转移支付绩效自评表</t>
  </si>
  <si>
    <t>中央政法转移支付资金（本级）</t>
  </si>
  <si>
    <t>省级主管部门</t>
  </si>
  <si>
    <t>其中：中央资金</t>
  </si>
  <si>
    <t xml:space="preserve">      省级资金</t>
  </si>
  <si>
    <t xml:space="preserve">      市县资金</t>
  </si>
  <si>
    <t xml:space="preserve">      其他资金</t>
  </si>
  <si>
    <t>通过该项目的有效实施，完成计划的采购工作，完成法庭审判楼外墙维修、法院院机关及基层法庭文化墙建设、云桌面办公办案系统、正版办公软件建设项目，并弥补办案经费不足，推动破解难题、补齐短板，坚持惩治犯罪与保障人权并重、实体公正与程序公正并重，提升法院公信力。</t>
  </si>
  <si>
    <t>通过该项目的有效实施，完成法庭审判楼外墙维修、法院机关及基层法庭文化墙建设、云桌面办公办案系统、正版办公软件建设项目，完成率100%。弥补了办案经费不足，推动破解难题、补齐短板，坚持惩治犯罪与保障人权并重、实体公正与程序公正并重，提升法院公信力。</t>
  </si>
  <si>
    <t>工程完成率</t>
  </si>
  <si>
    <t>移动办案终端购置数</t>
  </si>
  <si>
    <t>维修改造工作完成率</t>
  </si>
  <si>
    <t>办公设备购置完成率</t>
  </si>
  <si>
    <t>执法执勤公务用车购置数</t>
  </si>
  <si>
    <t>=2辆</t>
  </si>
  <si>
    <t>2辆</t>
  </si>
  <si>
    <t>结案率</t>
  </si>
  <si>
    <t>&gt;=93%</t>
  </si>
  <si>
    <t>工程验收合格率</t>
  </si>
  <si>
    <t>=100该指标反映李店人民法庭室外附属和装修装饰工程是否符合要求，通过验收。</t>
  </si>
  <si>
    <t>移动办案终端验收合格率</t>
  </si>
  <si>
    <t>维修改造工作验收合格率</t>
  </si>
  <si>
    <t>办公设备验收合格率</t>
  </si>
  <si>
    <t>工程完工及时性</t>
  </si>
  <si>
    <t>维修改造工作完成及时性</t>
  </si>
  <si>
    <t>法定审限内结案率</t>
  </si>
  <si>
    <t>案件评查机制健全性</t>
  </si>
  <si>
    <t>人民群众满意度</t>
  </si>
  <si>
    <t>注：1.其他资金包括和各级财政资金共同投入到同一项目的自有资金、社会资金等。</t>
  </si>
  <si>
    <t xml:space="preserve">    2.绩效自评采取打分评价形式，满分为100分，主管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</si>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</sst>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#,##0.00_ "/>
  </numFmts>
  <fonts count="4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10.5"/>
      <color theme="1"/>
      <name val="宋体"/>
      <charset val="134"/>
    </font>
    <font>
      <sz val="10"/>
      <color indexed="63"/>
      <name val="宋体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.5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b/>
      <sz val="20"/>
      <color rgb="FF000000"/>
      <name val="宋体"/>
      <charset val="134"/>
    </font>
    <font>
      <b/>
      <sz val="10.5"/>
      <color rgb="FF000000"/>
      <name val="宋体"/>
      <charset val="134"/>
    </font>
    <font>
      <sz val="10.5"/>
      <name val="宋体"/>
      <charset val="134"/>
    </font>
    <font>
      <sz val="11"/>
      <color indexed="63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36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20"/>
      <color theme="1"/>
      <name val="宋体"/>
      <charset val="134"/>
    </font>
    <font>
      <b/>
      <u/>
      <sz val="20"/>
      <color rgb="FF000000"/>
      <name val="宋体"/>
      <charset val="134"/>
    </font>
    <font>
      <b/>
      <sz val="28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4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8" borderId="22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12" borderId="25" applyNumberFormat="0" applyAlignment="0" applyProtection="0">
      <alignment vertical="center"/>
    </xf>
    <xf numFmtId="0" fontId="36" fillId="12" borderId="21" applyNumberFormat="0" applyAlignment="0" applyProtection="0">
      <alignment vertical="center"/>
    </xf>
    <xf numFmtId="0" fontId="37" fillId="13" borderId="26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9" fontId="0" fillId="0" borderId="1" xfId="11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9" fontId="0" fillId="0" borderId="1" xfId="11" applyFont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12" fillId="0" borderId="0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10" fontId="14" fillId="0" borderId="3" xfId="0" applyNumberFormat="1" applyFont="1" applyFill="1" applyBorder="1" applyAlignment="1">
      <alignment horizontal="center" vertical="center" wrapText="1"/>
    </xf>
    <xf numFmtId="10" fontId="1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78" fontId="4" fillId="0" borderId="5" xfId="0" applyNumberFormat="1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0" fontId="4" fillId="0" borderId="3" xfId="0" applyNumberFormat="1" applyFont="1" applyFill="1" applyBorder="1" applyAlignment="1">
      <alignment horizontal="center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9" fontId="17" fillId="2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/>
    </xf>
    <xf numFmtId="176" fontId="1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8" fillId="0" borderId="0" xfId="0" applyFont="1">
      <alignment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0" fillId="2" borderId="0" xfId="0" applyFill="1">
      <alignment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zoomScale="65" zoomScaleNormal="65" workbookViewId="0">
      <selection activeCell="A8" sqref="A8"/>
    </sheetView>
  </sheetViews>
  <sheetFormatPr defaultColWidth="9" defaultRowHeight="14"/>
  <cols>
    <col min="1" max="1" width="181.372727272727" customWidth="1"/>
  </cols>
  <sheetData>
    <row r="1" ht="149.25" customHeight="1" spans="1:11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ht="51" customHeight="1" spans="1:11">
      <c r="A2" s="166"/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ht="51" customHeight="1" spans="1:11">
      <c r="A3" s="166"/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ht="51" customHeight="1" spans="1:11">
      <c r="A4" s="167" t="s">
        <v>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ht="51" customHeight="1" spans="1:11">
      <c r="A5" s="167" t="s">
        <v>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="163" customFormat="1" ht="51" customHeight="1" spans="1:11">
      <c r="A6" s="168" t="s">
        <v>3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</row>
    <row r="7" s="158" customFormat="1" ht="27" customHeight="1" spans="1:1">
      <c r="A7" s="170"/>
    </row>
    <row r="8" s="158" customFormat="1" ht="27" customHeight="1"/>
    <row r="9" s="158" customFormat="1" ht="27" customHeight="1"/>
  </sheetData>
  <pageMargins left="0.7" right="0.76" top="2.02" bottom="1.6" header="0.92" footer="1.06"/>
  <pageSetup paperSize="9" scale="7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2"/>
  <sheetViews>
    <sheetView workbookViewId="0">
      <selection activeCell="A9" sqref="A9"/>
    </sheetView>
  </sheetViews>
  <sheetFormatPr defaultColWidth="9" defaultRowHeight="14"/>
  <cols>
    <col min="1" max="1" width="81.6272727272727" customWidth="1"/>
  </cols>
  <sheetData>
    <row r="1" spans="1:1">
      <c r="A1" s="159"/>
    </row>
    <row r="2" ht="40.5" customHeight="1" spans="1:1">
      <c r="A2" s="160" t="s">
        <v>4</v>
      </c>
    </row>
    <row r="3" ht="19.5" customHeight="1" spans="1:1">
      <c r="A3" s="159"/>
    </row>
    <row r="4" s="158" customFormat="1" ht="30.75" customHeight="1" spans="1:1">
      <c r="A4" s="161" t="s">
        <v>5</v>
      </c>
    </row>
    <row r="5" s="158" customFormat="1" ht="30.75" customHeight="1" spans="1:1">
      <c r="A5" s="161" t="s">
        <v>6</v>
      </c>
    </row>
    <row r="6" s="158" customFormat="1" ht="30.75" customHeight="1" spans="1:1">
      <c r="A6" s="161" t="s">
        <v>7</v>
      </c>
    </row>
    <row r="7" s="158" customFormat="1" ht="30.75" customHeight="1" spans="1:1">
      <c r="A7" s="162" t="s">
        <v>8</v>
      </c>
    </row>
    <row r="8" s="158" customFormat="1" ht="30.75" customHeight="1" spans="1:1">
      <c r="A8" s="162" t="s">
        <v>9</v>
      </c>
    </row>
    <row r="9" s="158" customFormat="1" ht="30.75" customHeight="1" spans="1:1">
      <c r="A9" s="161" t="s">
        <v>10</v>
      </c>
    </row>
    <row r="10" s="158" customFormat="1" ht="30.75" customHeight="1" spans="1:1">
      <c r="A10" s="162" t="s">
        <v>11</v>
      </c>
    </row>
    <row r="11" spans="1:1">
      <c r="A11" s="159"/>
    </row>
    <row r="12" spans="1:1">
      <c r="A12" s="159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J59"/>
  <sheetViews>
    <sheetView zoomScale="70" zoomScaleNormal="70" topLeftCell="A16" workbookViewId="0">
      <selection activeCell="H12" sqref="H12"/>
    </sheetView>
  </sheetViews>
  <sheetFormatPr defaultColWidth="11" defaultRowHeight="15"/>
  <cols>
    <col min="1" max="1" width="15.2545454545455" style="94" customWidth="1"/>
    <col min="2" max="2" width="20.6363636363636" style="94" customWidth="1"/>
    <col min="3" max="3" width="17.7545454545455" style="94" customWidth="1"/>
    <col min="4" max="4" width="36.3636363636364" style="94" customWidth="1"/>
    <col min="5" max="5" width="20.6545454545455" style="94" customWidth="1"/>
    <col min="6" max="6" width="12.3727272727273" style="94" customWidth="1"/>
    <col min="7" max="7" width="8.5" style="94" customWidth="1"/>
    <col min="8" max="8" width="9" style="94" customWidth="1"/>
    <col min="9" max="9" width="37.9272727272727" style="94" customWidth="1"/>
    <col min="10" max="16335" width="11" style="94"/>
    <col min="16336" max="16384" width="11" style="96"/>
  </cols>
  <sheetData>
    <row r="1" s="94" customFormat="1" ht="64.5" customHeight="1" spans="1:9">
      <c r="A1" s="97" t="s">
        <v>12</v>
      </c>
      <c r="B1" s="97"/>
      <c r="C1" s="97"/>
      <c r="D1" s="97"/>
      <c r="E1" s="97"/>
      <c r="F1" s="97"/>
      <c r="G1" s="97"/>
      <c r="H1" s="97"/>
      <c r="I1" s="97"/>
    </row>
    <row r="2" s="94" customFormat="1" ht="30" customHeight="1" spans="1:9">
      <c r="A2" s="98" t="s">
        <v>13</v>
      </c>
      <c r="B2" s="99" t="s">
        <v>14</v>
      </c>
      <c r="C2" s="100"/>
      <c r="D2" s="100"/>
      <c r="E2" s="100"/>
      <c r="F2" s="100"/>
      <c r="G2" s="100"/>
      <c r="H2" s="100"/>
      <c r="I2" s="117"/>
    </row>
    <row r="3" s="94" customFormat="1" ht="26.25" customHeight="1" spans="1:9">
      <c r="A3" s="101" t="s">
        <v>15</v>
      </c>
      <c r="B3" s="102"/>
      <c r="C3" s="102" t="s">
        <v>16</v>
      </c>
      <c r="D3" s="103" t="s">
        <v>17</v>
      </c>
      <c r="E3" s="104" t="s">
        <v>18</v>
      </c>
      <c r="F3" s="105" t="s">
        <v>19</v>
      </c>
      <c r="G3" s="106"/>
      <c r="H3" s="107" t="s">
        <v>20</v>
      </c>
      <c r="I3" s="153" t="s">
        <v>21</v>
      </c>
    </row>
    <row r="4" s="94" customFormat="1" ht="23.25" customHeight="1" spans="1:9">
      <c r="A4" s="108"/>
      <c r="B4" s="109" t="s">
        <v>22</v>
      </c>
      <c r="C4" s="110">
        <f>C5+C6</f>
        <v>2017.27</v>
      </c>
      <c r="D4" s="110">
        <f>D5+D6</f>
        <v>2465.18</v>
      </c>
      <c r="E4" s="110">
        <f>E5+E6</f>
        <v>2267.08</v>
      </c>
      <c r="F4" s="111">
        <f>E4/D4</f>
        <v>0.919640756455918</v>
      </c>
      <c r="G4" s="112"/>
      <c r="H4" s="113">
        <v>10</v>
      </c>
      <c r="I4" s="154">
        <f>H4*F4</f>
        <v>9.19640756455918</v>
      </c>
    </row>
    <row r="5" s="94" customFormat="1" ht="23.25" customHeight="1" spans="1:9">
      <c r="A5" s="108"/>
      <c r="B5" s="114" t="s">
        <v>23</v>
      </c>
      <c r="C5" s="115">
        <v>1461.27</v>
      </c>
      <c r="D5" s="115">
        <v>1500.89</v>
      </c>
      <c r="E5" s="115">
        <v>1500.89</v>
      </c>
      <c r="F5" s="116">
        <f>E5/D5</f>
        <v>1</v>
      </c>
      <c r="G5" s="117"/>
      <c r="H5" s="113" t="s">
        <v>24</v>
      </c>
      <c r="I5" s="113" t="s">
        <v>24</v>
      </c>
    </row>
    <row r="6" s="94" customFormat="1" ht="23.25" customHeight="1" spans="1:9">
      <c r="A6" s="118"/>
      <c r="B6" s="114" t="s">
        <v>25</v>
      </c>
      <c r="C6" s="115">
        <v>556</v>
      </c>
      <c r="D6" s="115">
        <v>964.29</v>
      </c>
      <c r="E6" s="115">
        <v>766.19</v>
      </c>
      <c r="F6" s="119">
        <f>E6/D6</f>
        <v>0.794563876012403</v>
      </c>
      <c r="G6" s="120"/>
      <c r="H6" s="113" t="s">
        <v>24</v>
      </c>
      <c r="I6" s="113" t="s">
        <v>24</v>
      </c>
    </row>
    <row r="7" s="94" customFormat="1" ht="23.25" customHeight="1" spans="1:9">
      <c r="A7" s="98" t="s">
        <v>26</v>
      </c>
      <c r="B7" s="101" t="s">
        <v>27</v>
      </c>
      <c r="C7" s="101"/>
      <c r="D7" s="101"/>
      <c r="E7" s="102" t="s">
        <v>28</v>
      </c>
      <c r="F7" s="102"/>
      <c r="G7" s="102"/>
      <c r="H7" s="102"/>
      <c r="I7" s="102"/>
    </row>
    <row r="8" s="94" customFormat="1" ht="37" customHeight="1" spans="1:9">
      <c r="A8" s="121"/>
      <c r="B8" s="114" t="s">
        <v>29</v>
      </c>
      <c r="C8" s="114"/>
      <c r="D8" s="114"/>
      <c r="E8" s="122" t="s">
        <v>30</v>
      </c>
      <c r="F8" s="122"/>
      <c r="G8" s="122"/>
      <c r="H8" s="122"/>
      <c r="I8" s="155"/>
    </row>
    <row r="9" s="94" customFormat="1" ht="38" customHeight="1" spans="1:9">
      <c r="A9" s="121"/>
      <c r="B9" s="114" t="s">
        <v>31</v>
      </c>
      <c r="C9" s="114"/>
      <c r="D9" s="114"/>
      <c r="E9" s="122" t="s">
        <v>32</v>
      </c>
      <c r="F9" s="122"/>
      <c r="G9" s="122"/>
      <c r="H9" s="122"/>
      <c r="I9" s="155"/>
    </row>
    <row r="10" s="94" customFormat="1" ht="38" customHeight="1" spans="1:9">
      <c r="A10" s="121"/>
      <c r="B10" s="114" t="s">
        <v>33</v>
      </c>
      <c r="C10" s="114"/>
      <c r="D10" s="114"/>
      <c r="E10" s="122" t="s">
        <v>34</v>
      </c>
      <c r="F10" s="122"/>
      <c r="G10" s="122"/>
      <c r="H10" s="122"/>
      <c r="I10" s="155"/>
    </row>
    <row r="11" s="94" customFormat="1" ht="23.25" customHeight="1" spans="1:9">
      <c r="A11" s="123" t="s">
        <v>35</v>
      </c>
      <c r="B11" s="103" t="s">
        <v>36</v>
      </c>
      <c r="C11" s="124" t="s">
        <v>37</v>
      </c>
      <c r="D11" s="104" t="s">
        <v>38</v>
      </c>
      <c r="E11" s="102" t="s">
        <v>39</v>
      </c>
      <c r="F11" s="102" t="s">
        <v>40</v>
      </c>
      <c r="G11" s="102" t="s">
        <v>20</v>
      </c>
      <c r="H11" s="102" t="s">
        <v>21</v>
      </c>
      <c r="I11" s="102" t="s">
        <v>41</v>
      </c>
    </row>
    <row r="12" s="94" customFormat="1" ht="23.25" customHeight="1" spans="1:9">
      <c r="A12" s="123"/>
      <c r="B12" s="125" t="s">
        <v>42</v>
      </c>
      <c r="C12" s="126" t="s">
        <v>43</v>
      </c>
      <c r="D12" s="127" t="s">
        <v>44</v>
      </c>
      <c r="E12" s="128" t="s">
        <v>45</v>
      </c>
      <c r="F12" s="129">
        <v>1</v>
      </c>
      <c r="G12" s="130">
        <v>2</v>
      </c>
      <c r="H12" s="131">
        <v>2</v>
      </c>
      <c r="I12" s="156"/>
    </row>
    <row r="13" s="94" customFormat="1" ht="42" customHeight="1" spans="1:9">
      <c r="A13" s="123"/>
      <c r="B13" s="132"/>
      <c r="C13" s="133"/>
      <c r="D13" s="127" t="s">
        <v>46</v>
      </c>
      <c r="E13" s="128" t="s">
        <v>45</v>
      </c>
      <c r="F13" s="134">
        <v>0.7946</v>
      </c>
      <c r="G13" s="130">
        <v>2</v>
      </c>
      <c r="H13" s="131">
        <v>1.58</v>
      </c>
      <c r="I13" s="156" t="s">
        <v>47</v>
      </c>
    </row>
    <row r="14" s="94" customFormat="1" ht="23.25" customHeight="1" spans="1:9">
      <c r="A14" s="123"/>
      <c r="B14" s="132"/>
      <c r="C14" s="133"/>
      <c r="D14" s="127" t="s">
        <v>48</v>
      </c>
      <c r="E14" s="135" t="s">
        <v>49</v>
      </c>
      <c r="F14" s="129">
        <v>1</v>
      </c>
      <c r="G14" s="130">
        <v>2</v>
      </c>
      <c r="H14" s="131">
        <v>2</v>
      </c>
      <c r="I14" s="156"/>
    </row>
    <row r="15" s="94" customFormat="1" ht="26" customHeight="1" spans="1:9">
      <c r="A15" s="123"/>
      <c r="B15" s="132"/>
      <c r="C15" s="136"/>
      <c r="D15" s="127" t="s">
        <v>50</v>
      </c>
      <c r="E15" s="135" t="s">
        <v>51</v>
      </c>
      <c r="F15" s="134">
        <v>3.0194</v>
      </c>
      <c r="G15" s="130">
        <v>2</v>
      </c>
      <c r="H15" s="131">
        <v>0</v>
      </c>
      <c r="I15" s="156" t="s">
        <v>52</v>
      </c>
    </row>
    <row r="16" s="94" customFormat="1" ht="23.25" customHeight="1" spans="1:9">
      <c r="A16" s="123"/>
      <c r="B16" s="132"/>
      <c r="C16" s="137" t="s">
        <v>53</v>
      </c>
      <c r="D16" s="127" t="s">
        <v>54</v>
      </c>
      <c r="E16" s="135" t="s">
        <v>55</v>
      </c>
      <c r="F16" s="129">
        <v>1</v>
      </c>
      <c r="G16" s="130">
        <v>2</v>
      </c>
      <c r="H16" s="130">
        <v>2</v>
      </c>
      <c r="I16" s="109"/>
    </row>
    <row r="17" s="94" customFormat="1" ht="23.25" customHeight="1" spans="1:9">
      <c r="A17" s="123"/>
      <c r="B17" s="132"/>
      <c r="C17" s="136"/>
      <c r="D17" s="127" t="s">
        <v>56</v>
      </c>
      <c r="E17" s="135" t="s">
        <v>57</v>
      </c>
      <c r="F17" s="129">
        <v>1</v>
      </c>
      <c r="G17" s="130">
        <v>2</v>
      </c>
      <c r="H17" s="130">
        <v>2</v>
      </c>
      <c r="I17" s="109"/>
    </row>
    <row r="18" s="94" customFormat="1" ht="23.25" customHeight="1" spans="1:9">
      <c r="A18" s="123"/>
      <c r="B18" s="132"/>
      <c r="C18" s="138" t="s">
        <v>58</v>
      </c>
      <c r="D18" s="127" t="s">
        <v>59</v>
      </c>
      <c r="E18" s="135" t="s">
        <v>57</v>
      </c>
      <c r="F18" s="129">
        <v>1</v>
      </c>
      <c r="G18" s="130">
        <v>2</v>
      </c>
      <c r="H18" s="130">
        <v>2</v>
      </c>
      <c r="I18" s="109"/>
    </row>
    <row r="19" s="94" customFormat="1" ht="23.25" customHeight="1" spans="1:9">
      <c r="A19" s="123"/>
      <c r="B19" s="132"/>
      <c r="C19" s="139" t="s">
        <v>60</v>
      </c>
      <c r="D19" s="127" t="s">
        <v>61</v>
      </c>
      <c r="E19" s="135" t="s">
        <v>57</v>
      </c>
      <c r="F19" s="129">
        <v>1</v>
      </c>
      <c r="G19" s="130">
        <v>2</v>
      </c>
      <c r="H19" s="130">
        <v>2</v>
      </c>
      <c r="I19" s="109"/>
    </row>
    <row r="20" s="94" customFormat="1" ht="23.25" customHeight="1" spans="1:9">
      <c r="A20" s="123"/>
      <c r="B20" s="132"/>
      <c r="C20" s="139" t="s">
        <v>62</v>
      </c>
      <c r="D20" s="127" t="s">
        <v>63</v>
      </c>
      <c r="E20" s="128" t="s">
        <v>45</v>
      </c>
      <c r="F20" s="134">
        <v>0.8824</v>
      </c>
      <c r="G20" s="130">
        <v>2</v>
      </c>
      <c r="H20" s="130">
        <v>2</v>
      </c>
      <c r="I20" s="156"/>
    </row>
    <row r="21" s="94" customFormat="1" ht="23.25" customHeight="1" spans="1:9">
      <c r="A21" s="123"/>
      <c r="B21" s="132"/>
      <c r="C21" s="139" t="s">
        <v>64</v>
      </c>
      <c r="D21" s="127" t="s">
        <v>65</v>
      </c>
      <c r="E21" s="135" t="s">
        <v>55</v>
      </c>
      <c r="F21" s="129">
        <v>1</v>
      </c>
      <c r="G21" s="130">
        <v>2</v>
      </c>
      <c r="H21" s="130">
        <v>2</v>
      </c>
      <c r="I21" s="109"/>
    </row>
    <row r="22" s="94" customFormat="1" ht="26" customHeight="1" spans="1:9">
      <c r="A22" s="123"/>
      <c r="B22" s="140" t="s">
        <v>66</v>
      </c>
      <c r="C22" s="125" t="s">
        <v>67</v>
      </c>
      <c r="D22" s="127" t="s">
        <v>68</v>
      </c>
      <c r="E22" s="135" t="s">
        <v>69</v>
      </c>
      <c r="F22" s="134">
        <v>0.8642</v>
      </c>
      <c r="G22" s="130">
        <v>2</v>
      </c>
      <c r="H22" s="131">
        <v>1.92</v>
      </c>
      <c r="I22" s="109" t="s">
        <v>70</v>
      </c>
    </row>
    <row r="23" s="94" customFormat="1" ht="23.25" customHeight="1" spans="1:9">
      <c r="A23" s="123"/>
      <c r="B23" s="140"/>
      <c r="C23" s="141"/>
      <c r="D23" s="127" t="s">
        <v>71</v>
      </c>
      <c r="E23" s="135" t="s">
        <v>72</v>
      </c>
      <c r="F23" s="134">
        <v>0.9113</v>
      </c>
      <c r="G23" s="130">
        <v>2</v>
      </c>
      <c r="H23" s="131">
        <v>2</v>
      </c>
      <c r="I23" s="109"/>
    </row>
    <row r="24" s="94" customFormat="1" ht="33" customHeight="1" spans="1:9">
      <c r="A24" s="123"/>
      <c r="B24" s="140"/>
      <c r="C24" s="141"/>
      <c r="D24" s="127" t="s">
        <v>73</v>
      </c>
      <c r="E24" s="135" t="s">
        <v>69</v>
      </c>
      <c r="F24" s="134">
        <v>0.8221</v>
      </c>
      <c r="G24" s="130">
        <v>2</v>
      </c>
      <c r="H24" s="142">
        <v>1.82</v>
      </c>
      <c r="I24" s="109" t="s">
        <v>70</v>
      </c>
    </row>
    <row r="25" s="94" customFormat="1" ht="23.25" customHeight="1" spans="1:9">
      <c r="A25" s="123"/>
      <c r="B25" s="140"/>
      <c r="C25" s="141"/>
      <c r="D25" s="127" t="s">
        <v>74</v>
      </c>
      <c r="E25" s="129" t="s">
        <v>45</v>
      </c>
      <c r="F25" s="129">
        <v>1</v>
      </c>
      <c r="G25" s="130">
        <v>2</v>
      </c>
      <c r="H25" s="130">
        <v>2</v>
      </c>
      <c r="I25" s="109"/>
    </row>
    <row r="26" s="94" customFormat="1" ht="23.25" customHeight="1" spans="1:9">
      <c r="A26" s="123"/>
      <c r="B26" s="140"/>
      <c r="C26" s="141"/>
      <c r="D26" s="127" t="s">
        <v>75</v>
      </c>
      <c r="E26" s="135" t="s">
        <v>45</v>
      </c>
      <c r="F26" s="129">
        <v>1</v>
      </c>
      <c r="G26" s="130">
        <v>2</v>
      </c>
      <c r="H26" s="130">
        <v>2</v>
      </c>
      <c r="I26" s="109"/>
    </row>
    <row r="27" s="94" customFormat="1" ht="23.25" customHeight="1" spans="1:9">
      <c r="A27" s="123"/>
      <c r="B27" s="140"/>
      <c r="C27" s="141"/>
      <c r="D27" s="127" t="s">
        <v>76</v>
      </c>
      <c r="E27" s="135" t="s">
        <v>77</v>
      </c>
      <c r="F27" s="134" t="s">
        <v>77</v>
      </c>
      <c r="G27" s="130">
        <v>2</v>
      </c>
      <c r="H27" s="130">
        <v>2</v>
      </c>
      <c r="I27" s="109"/>
    </row>
    <row r="28" s="94" customFormat="1" ht="23.25" customHeight="1" spans="1:9">
      <c r="A28" s="123"/>
      <c r="B28" s="140"/>
      <c r="C28" s="141"/>
      <c r="D28" s="127" t="s">
        <v>78</v>
      </c>
      <c r="E28" s="135" t="s">
        <v>79</v>
      </c>
      <c r="F28" s="134" t="s">
        <v>79</v>
      </c>
      <c r="G28" s="130">
        <v>2</v>
      </c>
      <c r="H28" s="130">
        <v>2</v>
      </c>
      <c r="I28" s="109"/>
    </row>
    <row r="29" s="94" customFormat="1" ht="23.25" customHeight="1" spans="1:9">
      <c r="A29" s="123"/>
      <c r="B29" s="140"/>
      <c r="C29" s="141"/>
      <c r="D29" s="127" t="s">
        <v>80</v>
      </c>
      <c r="E29" s="135" t="s">
        <v>81</v>
      </c>
      <c r="F29" s="134">
        <v>0.8921</v>
      </c>
      <c r="G29" s="130">
        <v>2</v>
      </c>
      <c r="H29" s="130">
        <v>2</v>
      </c>
      <c r="I29" s="109"/>
    </row>
    <row r="30" s="94" customFormat="1" ht="23.25" customHeight="1" spans="1:9">
      <c r="A30" s="123"/>
      <c r="B30" s="140"/>
      <c r="C30" s="141"/>
      <c r="D30" s="127" t="s">
        <v>82</v>
      </c>
      <c r="E30" s="135" t="s">
        <v>83</v>
      </c>
      <c r="F30" s="134">
        <v>0.043</v>
      </c>
      <c r="G30" s="130">
        <v>2</v>
      </c>
      <c r="H30" s="130">
        <v>2</v>
      </c>
      <c r="I30" s="109"/>
    </row>
    <row r="31" s="94" customFormat="1" ht="23.25" customHeight="1" spans="1:9">
      <c r="A31" s="123"/>
      <c r="B31" s="140"/>
      <c r="C31" s="141"/>
      <c r="D31" s="127" t="s">
        <v>84</v>
      </c>
      <c r="E31" s="135" t="s">
        <v>45</v>
      </c>
      <c r="F31" s="129">
        <v>1</v>
      </c>
      <c r="G31" s="130">
        <v>2</v>
      </c>
      <c r="H31" s="130">
        <v>2</v>
      </c>
      <c r="I31" s="109"/>
    </row>
    <row r="32" s="94" customFormat="1" ht="23.25" customHeight="1" spans="1:9">
      <c r="A32" s="123"/>
      <c r="B32" s="140"/>
      <c r="C32" s="141"/>
      <c r="D32" s="127" t="s">
        <v>85</v>
      </c>
      <c r="E32" s="135" t="s">
        <v>45</v>
      </c>
      <c r="F32" s="129">
        <v>1</v>
      </c>
      <c r="G32" s="130">
        <v>2</v>
      </c>
      <c r="H32" s="130">
        <v>2</v>
      </c>
      <c r="I32" s="109"/>
    </row>
    <row r="33" s="94" customFormat="1" ht="23.25" customHeight="1" spans="1:9">
      <c r="A33" s="123"/>
      <c r="B33" s="140"/>
      <c r="C33" s="141"/>
      <c r="D33" s="127" t="s">
        <v>86</v>
      </c>
      <c r="E33" s="135" t="s">
        <v>45</v>
      </c>
      <c r="F33" s="129">
        <v>1</v>
      </c>
      <c r="G33" s="130">
        <v>2</v>
      </c>
      <c r="H33" s="130">
        <v>2</v>
      </c>
      <c r="I33" s="109"/>
    </row>
    <row r="34" s="94" customFormat="1" ht="23.25" customHeight="1" spans="1:9">
      <c r="A34" s="123"/>
      <c r="B34" s="140"/>
      <c r="C34" s="141"/>
      <c r="D34" s="127" t="s">
        <v>87</v>
      </c>
      <c r="E34" s="135" t="s">
        <v>45</v>
      </c>
      <c r="F34" s="129">
        <v>1</v>
      </c>
      <c r="G34" s="130">
        <v>2</v>
      </c>
      <c r="H34" s="130">
        <v>2</v>
      </c>
      <c r="I34" s="109"/>
    </row>
    <row r="35" s="94" customFormat="1" ht="23.25" customHeight="1" spans="1:9">
      <c r="A35" s="123"/>
      <c r="B35" s="140"/>
      <c r="C35" s="141"/>
      <c r="D35" s="127" t="s">
        <v>88</v>
      </c>
      <c r="E35" s="135" t="s">
        <v>89</v>
      </c>
      <c r="F35" s="134">
        <v>0.9515</v>
      </c>
      <c r="G35" s="130">
        <v>2</v>
      </c>
      <c r="H35" s="130">
        <v>2</v>
      </c>
      <c r="I35" s="109"/>
    </row>
    <row r="36" s="94" customFormat="1" ht="23.25" customHeight="1" spans="1:9">
      <c r="A36" s="123"/>
      <c r="B36" s="140"/>
      <c r="C36" s="141"/>
      <c r="D36" s="127" t="s">
        <v>90</v>
      </c>
      <c r="E36" s="129" t="s">
        <v>91</v>
      </c>
      <c r="F36" s="129">
        <v>1</v>
      </c>
      <c r="G36" s="130">
        <v>2</v>
      </c>
      <c r="H36" s="130">
        <v>2</v>
      </c>
      <c r="I36" s="109"/>
    </row>
    <row r="37" s="94" customFormat="1" ht="23.25" customHeight="1" spans="1:9">
      <c r="A37" s="123"/>
      <c r="B37" s="140"/>
      <c r="C37" s="141"/>
      <c r="D37" s="127" t="s">
        <v>92</v>
      </c>
      <c r="E37" s="129" t="s">
        <v>91</v>
      </c>
      <c r="F37" s="129">
        <v>1</v>
      </c>
      <c r="G37" s="130">
        <v>2</v>
      </c>
      <c r="H37" s="130">
        <v>2</v>
      </c>
      <c r="I37" s="156"/>
    </row>
    <row r="38" s="94" customFormat="1" ht="24" customHeight="1" spans="1:9">
      <c r="A38" s="123"/>
      <c r="B38" s="140"/>
      <c r="C38" s="141"/>
      <c r="D38" s="127" t="s">
        <v>93</v>
      </c>
      <c r="E38" s="135" t="s">
        <v>91</v>
      </c>
      <c r="F38" s="129">
        <v>1</v>
      </c>
      <c r="G38" s="130">
        <v>2</v>
      </c>
      <c r="H38" s="130">
        <v>2</v>
      </c>
      <c r="I38" s="109"/>
    </row>
    <row r="39" s="94" customFormat="1" ht="23.25" customHeight="1" spans="1:9">
      <c r="A39" s="123"/>
      <c r="B39" s="140"/>
      <c r="C39" s="141"/>
      <c r="D39" s="127" t="s">
        <v>94</v>
      </c>
      <c r="E39" s="135" t="s">
        <v>91</v>
      </c>
      <c r="F39" s="129">
        <v>1</v>
      </c>
      <c r="G39" s="130">
        <v>2</v>
      </c>
      <c r="H39" s="130">
        <v>2</v>
      </c>
      <c r="I39" s="109"/>
    </row>
    <row r="40" s="94" customFormat="1" ht="23.25" customHeight="1" spans="1:9">
      <c r="A40" s="123"/>
      <c r="B40" s="140"/>
      <c r="C40" s="141"/>
      <c r="D40" s="127" t="s">
        <v>95</v>
      </c>
      <c r="E40" s="135" t="s">
        <v>91</v>
      </c>
      <c r="F40" s="129">
        <v>1</v>
      </c>
      <c r="G40" s="130">
        <v>2</v>
      </c>
      <c r="H40" s="130">
        <v>2</v>
      </c>
      <c r="I40" s="109"/>
    </row>
    <row r="41" s="94" customFormat="1" ht="23.25" customHeight="1" spans="1:9">
      <c r="A41" s="123"/>
      <c r="B41" s="140"/>
      <c r="C41" s="141"/>
      <c r="D41" s="127" t="s">
        <v>96</v>
      </c>
      <c r="E41" s="130" t="s">
        <v>97</v>
      </c>
      <c r="F41" s="129">
        <v>1</v>
      </c>
      <c r="G41" s="130">
        <v>2</v>
      </c>
      <c r="H41" s="130">
        <v>2</v>
      </c>
      <c r="I41" s="109"/>
    </row>
    <row r="42" s="94" customFormat="1" ht="23.25" customHeight="1" spans="1:9">
      <c r="A42" s="123"/>
      <c r="B42" s="140"/>
      <c r="C42" s="125" t="s">
        <v>98</v>
      </c>
      <c r="D42" s="127" t="s">
        <v>99</v>
      </c>
      <c r="E42" s="135" t="s">
        <v>100</v>
      </c>
      <c r="F42" s="134">
        <v>0.3939</v>
      </c>
      <c r="G42" s="130">
        <v>2</v>
      </c>
      <c r="H42" s="142">
        <v>2</v>
      </c>
      <c r="I42" s="109"/>
    </row>
    <row r="43" s="94" customFormat="1" ht="37" customHeight="1" spans="1:9">
      <c r="A43" s="123"/>
      <c r="B43" s="140"/>
      <c r="C43" s="141"/>
      <c r="D43" s="127" t="s">
        <v>101</v>
      </c>
      <c r="E43" s="135" t="s">
        <v>102</v>
      </c>
      <c r="F43" s="134">
        <v>0.4471</v>
      </c>
      <c r="G43" s="130">
        <v>2</v>
      </c>
      <c r="H43" s="142">
        <v>1.49</v>
      </c>
      <c r="I43" s="109" t="s">
        <v>103</v>
      </c>
    </row>
    <row r="44" s="94" customFormat="1" ht="37" customHeight="1" spans="1:9">
      <c r="A44" s="123"/>
      <c r="B44" s="140"/>
      <c r="C44" s="141"/>
      <c r="D44" s="127" t="s">
        <v>104</v>
      </c>
      <c r="E44" s="135" t="s">
        <v>81</v>
      </c>
      <c r="F44" s="134">
        <v>0.3974</v>
      </c>
      <c r="G44" s="130">
        <v>2</v>
      </c>
      <c r="H44" s="142">
        <v>1.02</v>
      </c>
      <c r="I44" s="109" t="s">
        <v>105</v>
      </c>
    </row>
    <row r="45" s="94" customFormat="1" ht="23.25" customHeight="1" spans="1:9">
      <c r="A45" s="123"/>
      <c r="B45" s="140"/>
      <c r="C45" s="123" t="s">
        <v>106</v>
      </c>
      <c r="D45" s="143" t="s">
        <v>107</v>
      </c>
      <c r="E45" s="144" t="s">
        <v>108</v>
      </c>
      <c r="F45" s="145">
        <v>1</v>
      </c>
      <c r="G45" s="130">
        <v>2</v>
      </c>
      <c r="H45" s="130">
        <v>2</v>
      </c>
      <c r="I45" s="109"/>
    </row>
    <row r="46" s="94" customFormat="1" ht="23.25" customHeight="1" spans="1:9">
      <c r="A46" s="123"/>
      <c r="B46" s="140"/>
      <c r="C46" s="123"/>
      <c r="D46" s="143" t="s">
        <v>109</v>
      </c>
      <c r="E46" s="144" t="s">
        <v>110</v>
      </c>
      <c r="F46" s="145">
        <v>1</v>
      </c>
      <c r="G46" s="130">
        <v>2</v>
      </c>
      <c r="H46" s="130">
        <v>2</v>
      </c>
      <c r="I46" s="109"/>
    </row>
    <row r="47" s="94" customFormat="1" ht="23.25" customHeight="1" spans="1:9">
      <c r="A47" s="123"/>
      <c r="B47" s="141" t="s">
        <v>111</v>
      </c>
      <c r="C47" s="146" t="s">
        <v>112</v>
      </c>
      <c r="D47" s="127" t="s">
        <v>113</v>
      </c>
      <c r="E47" s="135" t="s">
        <v>114</v>
      </c>
      <c r="F47" s="129">
        <v>1</v>
      </c>
      <c r="G47" s="147">
        <v>3</v>
      </c>
      <c r="H47" s="147">
        <v>3</v>
      </c>
      <c r="I47" s="109"/>
    </row>
    <row r="48" s="94" customFormat="1" ht="23.25" customHeight="1" spans="1:9">
      <c r="A48" s="123"/>
      <c r="B48" s="141"/>
      <c r="C48" s="139" t="s">
        <v>115</v>
      </c>
      <c r="D48" s="127" t="s">
        <v>116</v>
      </c>
      <c r="E48" s="135" t="s">
        <v>114</v>
      </c>
      <c r="F48" s="129">
        <v>1</v>
      </c>
      <c r="G48" s="147">
        <v>3</v>
      </c>
      <c r="H48" s="147">
        <v>3</v>
      </c>
      <c r="I48" s="109"/>
    </row>
    <row r="49" s="94" customFormat="1" ht="23.25" customHeight="1" spans="1:9">
      <c r="A49" s="123"/>
      <c r="B49" s="141"/>
      <c r="C49" s="123" t="s">
        <v>117</v>
      </c>
      <c r="D49" s="127" t="s">
        <v>118</v>
      </c>
      <c r="E49" s="135" t="s">
        <v>114</v>
      </c>
      <c r="F49" s="129">
        <v>1</v>
      </c>
      <c r="G49" s="147">
        <v>4</v>
      </c>
      <c r="H49" s="147">
        <v>4</v>
      </c>
      <c r="I49" s="109"/>
    </row>
    <row r="50" s="94" customFormat="1" ht="23.25" customHeight="1" spans="1:9">
      <c r="A50" s="99"/>
      <c r="B50" s="148" t="s">
        <v>119</v>
      </c>
      <c r="C50" s="132" t="s">
        <v>119</v>
      </c>
      <c r="D50" s="127" t="s">
        <v>120</v>
      </c>
      <c r="E50" s="135" t="s">
        <v>121</v>
      </c>
      <c r="F50" s="129">
        <v>0.85</v>
      </c>
      <c r="G50" s="147">
        <v>10</v>
      </c>
      <c r="H50" s="147">
        <v>10</v>
      </c>
      <c r="I50" s="109"/>
    </row>
    <row r="51" s="94" customFormat="1" ht="23.25" customHeight="1" spans="1:9">
      <c r="A51" s="102" t="s">
        <v>122</v>
      </c>
      <c r="B51" s="102"/>
      <c r="C51" s="102"/>
      <c r="D51" s="102"/>
      <c r="E51" s="102"/>
      <c r="F51" s="102"/>
      <c r="G51" s="106">
        <f>SUM(G12:G50)+H4</f>
        <v>100</v>
      </c>
      <c r="H51" s="149">
        <f>SUM(H12:H50)+I4</f>
        <v>95.0264075645592</v>
      </c>
      <c r="I51" s="109"/>
    </row>
    <row r="52" s="94" customFormat="1" ht="23.25" customHeight="1" spans="1:9">
      <c r="A52" s="150" t="s">
        <v>123</v>
      </c>
      <c r="B52" s="151"/>
      <c r="C52" s="151"/>
      <c r="D52" s="151"/>
      <c r="E52" s="151"/>
      <c r="F52" s="151"/>
      <c r="G52" s="151"/>
      <c r="H52" s="151"/>
      <c r="I52" s="157"/>
    </row>
    <row r="53" s="95" customFormat="1" ht="45.95" customHeight="1" spans="1:9">
      <c r="A53" s="152" t="s">
        <v>124</v>
      </c>
      <c r="B53" s="152"/>
      <c r="C53" s="152"/>
      <c r="D53" s="152"/>
      <c r="E53" s="152"/>
      <c r="F53" s="152"/>
      <c r="G53" s="152"/>
      <c r="H53" s="152"/>
      <c r="I53" s="152"/>
    </row>
    <row r="54" s="95" customFormat="1" ht="42.75" customHeight="1" spans="1:9">
      <c r="A54" s="152" t="s">
        <v>125</v>
      </c>
      <c r="B54" s="152"/>
      <c r="C54" s="152"/>
      <c r="D54" s="152"/>
      <c r="E54" s="152"/>
      <c r="F54" s="152"/>
      <c r="G54" s="152"/>
      <c r="H54" s="152"/>
      <c r="I54" s="152"/>
    </row>
    <row r="55" s="94" customFormat="1" ht="14"/>
    <row r="56" s="94" customFormat="1" ht="14"/>
    <row r="57" s="94" customFormat="1" ht="14"/>
    <row r="58" s="94" customFormat="1" ht="14"/>
    <row r="59" s="94" customFormat="1" spans="16336:16338">
      <c r="XDH59" s="96"/>
      <c r="XDI59" s="96"/>
      <c r="XDJ59" s="96"/>
    </row>
  </sheetData>
  <mergeCells count="29">
    <mergeCell ref="A1:I1"/>
    <mergeCell ref="B2:I2"/>
    <mergeCell ref="F3:G3"/>
    <mergeCell ref="F4:G4"/>
    <mergeCell ref="F5:G5"/>
    <mergeCell ref="F6:G6"/>
    <mergeCell ref="B7:D7"/>
    <mergeCell ref="E7:I7"/>
    <mergeCell ref="B8:D8"/>
    <mergeCell ref="E8:I8"/>
    <mergeCell ref="B9:D9"/>
    <mergeCell ref="E9:I9"/>
    <mergeCell ref="B10:D10"/>
    <mergeCell ref="E10:I10"/>
    <mergeCell ref="A51:F51"/>
    <mergeCell ref="A52:I52"/>
    <mergeCell ref="A53:I53"/>
    <mergeCell ref="A54:I54"/>
    <mergeCell ref="A3:A6"/>
    <mergeCell ref="A7:A10"/>
    <mergeCell ref="A11:A50"/>
    <mergeCell ref="B12:B21"/>
    <mergeCell ref="B22:B46"/>
    <mergeCell ref="B47:B49"/>
    <mergeCell ref="C12:C15"/>
    <mergeCell ref="C16:C17"/>
    <mergeCell ref="C22:C41"/>
    <mergeCell ref="C42:C44"/>
    <mergeCell ref="C45:C46"/>
  </mergeCells>
  <pageMargins left="0.75" right="0.75" top="1" bottom="1" header="0.5" footer="0.5"/>
  <pageSetup paperSize="9" scale="72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opLeftCell="A4" workbookViewId="0">
      <selection activeCell="J11" sqref="J11:J12"/>
    </sheetView>
  </sheetViews>
  <sheetFormatPr defaultColWidth="9" defaultRowHeight="14"/>
  <cols>
    <col min="1" max="1" width="8.12727272727273" style="42" customWidth="1"/>
    <col min="2" max="2" width="22.8181818181818" customWidth="1"/>
    <col min="3" max="3" width="27.2727272727273" customWidth="1"/>
    <col min="4" max="4" width="12.6272727272727" customWidth="1"/>
    <col min="5" max="6" width="13.2545454545455" customWidth="1"/>
    <col min="7" max="11" width="12.6272727272727" customWidth="1"/>
  </cols>
  <sheetData>
    <row r="1" ht="57" customHeight="1" spans="1:11">
      <c r="A1" s="43" t="s">
        <v>126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="41" customFormat="1" ht="30" customHeight="1" spans="1:11">
      <c r="A2" s="44" t="s">
        <v>127</v>
      </c>
      <c r="B2" s="45" t="s">
        <v>128</v>
      </c>
      <c r="C2" s="46" t="s">
        <v>129</v>
      </c>
      <c r="D2" s="45" t="s">
        <v>130</v>
      </c>
      <c r="E2" s="45"/>
      <c r="F2" s="45"/>
      <c r="G2" s="45"/>
      <c r="H2" s="45"/>
      <c r="I2" s="45"/>
      <c r="J2" s="44" t="s">
        <v>131</v>
      </c>
      <c r="K2" s="44" t="s">
        <v>132</v>
      </c>
    </row>
    <row r="3" s="41" customFormat="1" ht="30" customHeight="1" spans="1:11">
      <c r="A3" s="49"/>
      <c r="B3" s="45"/>
      <c r="C3" s="46"/>
      <c r="D3" s="45" t="s">
        <v>17</v>
      </c>
      <c r="E3" s="45"/>
      <c r="F3" s="45"/>
      <c r="G3" s="45"/>
      <c r="H3" s="45" t="s">
        <v>133</v>
      </c>
      <c r="I3" s="45" t="s">
        <v>134</v>
      </c>
      <c r="J3" s="49"/>
      <c r="K3" s="49"/>
    </row>
    <row r="4" s="41" customFormat="1" ht="30" customHeight="1" spans="1:11">
      <c r="A4" s="51"/>
      <c r="B4" s="45"/>
      <c r="C4" s="46"/>
      <c r="D4" s="46" t="s">
        <v>135</v>
      </c>
      <c r="E4" s="45" t="s">
        <v>136</v>
      </c>
      <c r="F4" s="45" t="s">
        <v>137</v>
      </c>
      <c r="G4" s="45" t="s">
        <v>138</v>
      </c>
      <c r="H4" s="45"/>
      <c r="I4" s="46"/>
      <c r="J4" s="51"/>
      <c r="K4" s="49"/>
    </row>
    <row r="5" s="41" customFormat="1" ht="30" customHeight="1" spans="1:11">
      <c r="A5" s="52">
        <v>1</v>
      </c>
      <c r="B5" s="88" t="s">
        <v>139</v>
      </c>
      <c r="C5" s="52" t="s">
        <v>140</v>
      </c>
      <c r="D5" s="52">
        <f>E5+F5+G5</f>
        <v>200</v>
      </c>
      <c r="E5" s="52">
        <v>200</v>
      </c>
      <c r="F5" s="52">
        <v>0</v>
      </c>
      <c r="G5" s="52">
        <v>0</v>
      </c>
      <c r="H5" s="52">
        <v>200</v>
      </c>
      <c r="I5" s="91">
        <f>H5/D5</f>
        <v>1</v>
      </c>
      <c r="J5" s="62">
        <f>业务费!I30</f>
        <v>90.89</v>
      </c>
      <c r="K5" s="46"/>
    </row>
    <row r="6" ht="30" customHeight="1" spans="1:11">
      <c r="A6" s="52">
        <v>2</v>
      </c>
      <c r="B6" s="53" t="s">
        <v>141</v>
      </c>
      <c r="C6" s="52" t="s">
        <v>140</v>
      </c>
      <c r="D6" s="52">
        <f>E6+F6+G6</f>
        <v>52</v>
      </c>
      <c r="E6" s="89">
        <v>52</v>
      </c>
      <c r="F6" s="89">
        <v>0</v>
      </c>
      <c r="G6" s="89">
        <v>0</v>
      </c>
      <c r="H6" s="52">
        <v>52</v>
      </c>
      <c r="I6" s="91">
        <f>H6/D6</f>
        <v>1</v>
      </c>
      <c r="J6" s="62">
        <f>法庭运维费!I23</f>
        <v>100</v>
      </c>
      <c r="K6" s="92"/>
    </row>
    <row r="7" ht="30" customHeight="1" spans="1:11">
      <c r="A7" s="52">
        <v>3</v>
      </c>
      <c r="B7" s="90" t="s">
        <v>142</v>
      </c>
      <c r="C7" s="52" t="s">
        <v>140</v>
      </c>
      <c r="D7" s="52">
        <f>E7+F7+G7</f>
        <v>150</v>
      </c>
      <c r="E7" s="52">
        <v>150</v>
      </c>
      <c r="F7" s="52">
        <v>0</v>
      </c>
      <c r="G7" s="52">
        <v>0</v>
      </c>
      <c r="H7" s="52">
        <v>150</v>
      </c>
      <c r="I7" s="63">
        <f>H7/D7</f>
        <v>1</v>
      </c>
      <c r="J7" s="52"/>
      <c r="K7" s="92"/>
    </row>
    <row r="8" ht="30" customHeight="1" spans="1:11">
      <c r="A8" s="52">
        <v>4</v>
      </c>
      <c r="B8" s="90" t="s">
        <v>143</v>
      </c>
      <c r="C8" s="52" t="s">
        <v>140</v>
      </c>
      <c r="D8" s="52">
        <f>E8+F8+G8</f>
        <v>224.29</v>
      </c>
      <c r="E8" s="52">
        <v>200</v>
      </c>
      <c r="F8" s="52">
        <v>24.29</v>
      </c>
      <c r="G8" s="52">
        <v>0</v>
      </c>
      <c r="H8" s="52">
        <v>26.19</v>
      </c>
      <c r="I8" s="63">
        <f>H8/D8</f>
        <v>0.116768469392305</v>
      </c>
      <c r="J8" s="52"/>
      <c r="K8" s="92"/>
    </row>
    <row r="9" ht="30" customHeight="1" spans="1:11">
      <c r="A9" s="56" t="s">
        <v>144</v>
      </c>
      <c r="B9" s="57"/>
      <c r="C9" s="58"/>
      <c r="D9" s="52">
        <f>SUM(D5:D8)</f>
        <v>626.29</v>
      </c>
      <c r="E9" s="52">
        <f>SUM(E5:E8)</f>
        <v>602</v>
      </c>
      <c r="F9" s="52">
        <f>SUM(F5:F8)</f>
        <v>24.29</v>
      </c>
      <c r="G9" s="52">
        <f>SUM(G5:G8)</f>
        <v>0</v>
      </c>
      <c r="H9" s="52">
        <f>SUM(H5:H8)</f>
        <v>428.19</v>
      </c>
      <c r="I9" s="63">
        <v>1</v>
      </c>
      <c r="J9" s="93">
        <f>(J5+J6)/2</f>
        <v>95.445</v>
      </c>
      <c r="K9" s="92"/>
    </row>
  </sheetData>
  <mergeCells count="11">
    <mergeCell ref="A1:K1"/>
    <mergeCell ref="D2:I2"/>
    <mergeCell ref="D3:G3"/>
    <mergeCell ref="A9:C9"/>
    <mergeCell ref="A2:A4"/>
    <mergeCell ref="B2:B4"/>
    <mergeCell ref="C2:C4"/>
    <mergeCell ref="H3:H4"/>
    <mergeCell ref="I3:I4"/>
    <mergeCell ref="J2:J4"/>
    <mergeCell ref="K2:K4"/>
  </mergeCells>
  <pageMargins left="0.75" right="0.75" top="1" bottom="1" header="0.5" footer="0.5"/>
  <pageSetup paperSize="9" scale="81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zoomScale="73" zoomScaleNormal="73" workbookViewId="0">
      <selection activeCell="D13" sqref="D13:E29"/>
    </sheetView>
  </sheetViews>
  <sheetFormatPr defaultColWidth="9" defaultRowHeight="14"/>
  <cols>
    <col min="1" max="1" width="5.25454545454545" customWidth="1"/>
    <col min="3" max="3" width="14.2545454545455" customWidth="1"/>
    <col min="4" max="4" width="10.8181818181818" customWidth="1"/>
    <col min="5" max="5" width="17.8545454545455" customWidth="1"/>
    <col min="6" max="6" width="18.2818181818182" customWidth="1"/>
    <col min="7" max="7" width="11.3636363636364" customWidth="1"/>
    <col min="8" max="8" width="6.87272727272727" customWidth="1"/>
    <col min="9" max="9" width="8" customWidth="1"/>
    <col min="10" max="10" width="6.87272727272727" customWidth="1"/>
    <col min="11" max="11" width="17.7545454545455" customWidth="1"/>
  </cols>
  <sheetData>
    <row r="1" ht="42" customHeight="1" spans="1:11">
      <c r="A1" s="1" t="s">
        <v>145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3.25" customHeight="1" spans="1:11">
      <c r="A2" s="2" t="s">
        <v>128</v>
      </c>
      <c r="B2" s="2"/>
      <c r="C2" s="2" t="s">
        <v>146</v>
      </c>
      <c r="D2" s="2"/>
      <c r="E2" s="2"/>
      <c r="F2" s="2"/>
      <c r="G2" s="2"/>
      <c r="H2" s="2"/>
      <c r="I2" s="2"/>
      <c r="J2" s="2"/>
      <c r="K2" s="2"/>
    </row>
    <row r="3" ht="23.25" customHeight="1" spans="1:11">
      <c r="A3" s="2" t="s">
        <v>129</v>
      </c>
      <c r="B3" s="2"/>
      <c r="C3" s="2" t="s">
        <v>140</v>
      </c>
      <c r="D3" s="2"/>
      <c r="E3" s="2"/>
      <c r="F3" s="2"/>
      <c r="G3" s="2" t="s">
        <v>147</v>
      </c>
      <c r="H3" s="2"/>
      <c r="I3" s="2" t="s">
        <v>14</v>
      </c>
      <c r="J3" s="2"/>
      <c r="K3" s="2"/>
    </row>
    <row r="4" ht="23.25" customHeight="1" spans="1:11">
      <c r="A4" s="2" t="s">
        <v>130</v>
      </c>
      <c r="B4" s="2"/>
      <c r="C4" s="2"/>
      <c r="D4" s="2"/>
      <c r="E4" s="2" t="s">
        <v>16</v>
      </c>
      <c r="F4" s="2" t="s">
        <v>148</v>
      </c>
      <c r="G4" s="2" t="s">
        <v>149</v>
      </c>
      <c r="H4" s="2"/>
      <c r="I4" s="2" t="s">
        <v>20</v>
      </c>
      <c r="J4" s="2" t="s">
        <v>150</v>
      </c>
      <c r="K4" s="2" t="s">
        <v>21</v>
      </c>
    </row>
    <row r="5" ht="23.25" customHeight="1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ht="23.25" customHeight="1" spans="1:11">
      <c r="A6" s="2"/>
      <c r="B6" s="2"/>
      <c r="C6" s="4" t="s">
        <v>151</v>
      </c>
      <c r="D6" s="4"/>
      <c r="E6" s="2">
        <v>186</v>
      </c>
      <c r="F6" s="2">
        <v>200</v>
      </c>
      <c r="G6" s="2">
        <v>200</v>
      </c>
      <c r="H6" s="2"/>
      <c r="I6" s="2">
        <v>10</v>
      </c>
      <c r="J6" s="27">
        <v>1</v>
      </c>
      <c r="K6" s="2">
        <v>10</v>
      </c>
    </row>
    <row r="7" ht="23.25" customHeight="1" spans="1:11">
      <c r="A7" s="2"/>
      <c r="B7" s="2"/>
      <c r="C7" s="2" t="s">
        <v>152</v>
      </c>
      <c r="D7" s="2"/>
      <c r="E7" s="2">
        <v>186</v>
      </c>
      <c r="F7" s="2">
        <v>200</v>
      </c>
      <c r="G7" s="2">
        <v>200</v>
      </c>
      <c r="H7" s="2"/>
      <c r="I7" s="2" t="s">
        <v>24</v>
      </c>
      <c r="J7" s="2"/>
      <c r="K7" s="2" t="s">
        <v>24</v>
      </c>
    </row>
    <row r="8" ht="23.25" customHeight="1" spans="1:11">
      <c r="A8" s="2"/>
      <c r="B8" s="2"/>
      <c r="C8" s="2" t="s">
        <v>153</v>
      </c>
      <c r="D8" s="2"/>
      <c r="E8" s="2">
        <v>0</v>
      </c>
      <c r="F8" s="2">
        <v>0</v>
      </c>
      <c r="G8" s="2">
        <v>0</v>
      </c>
      <c r="H8" s="2"/>
      <c r="I8" s="2" t="s">
        <v>24</v>
      </c>
      <c r="J8" s="2"/>
      <c r="K8" s="2" t="s">
        <v>24</v>
      </c>
    </row>
    <row r="9" ht="23.25" customHeight="1" spans="1:11">
      <c r="A9" s="2"/>
      <c r="B9" s="2"/>
      <c r="C9" s="2" t="s">
        <v>154</v>
      </c>
      <c r="D9" s="2"/>
      <c r="E9" s="2">
        <v>0</v>
      </c>
      <c r="F9" s="2">
        <v>0</v>
      </c>
      <c r="G9" s="2">
        <v>0</v>
      </c>
      <c r="H9" s="2"/>
      <c r="I9" s="2" t="s">
        <v>24</v>
      </c>
      <c r="J9" s="2"/>
      <c r="K9" s="2" t="s">
        <v>24</v>
      </c>
    </row>
    <row r="10" ht="23.25" customHeight="1" spans="1:11">
      <c r="A10" s="2" t="s">
        <v>155</v>
      </c>
      <c r="B10" s="2" t="s">
        <v>27</v>
      </c>
      <c r="C10" s="2"/>
      <c r="D10" s="2"/>
      <c r="E10" s="2"/>
      <c r="F10" s="2"/>
      <c r="G10" s="2" t="s">
        <v>156</v>
      </c>
      <c r="H10" s="2"/>
      <c r="I10" s="2"/>
      <c r="J10" s="2"/>
      <c r="K10" s="2"/>
    </row>
    <row r="11" ht="99" customHeight="1" spans="1:11">
      <c r="A11" s="2"/>
      <c r="B11" s="64" t="s">
        <v>157</v>
      </c>
      <c r="C11" s="64"/>
      <c r="D11" s="64"/>
      <c r="E11" s="64"/>
      <c r="F11" s="64"/>
      <c r="G11" s="64" t="s">
        <v>158</v>
      </c>
      <c r="H11" s="64"/>
      <c r="I11" s="64"/>
      <c r="J11" s="64"/>
      <c r="K11" s="64"/>
    </row>
    <row r="12" ht="23.25" customHeight="1" spans="1:11">
      <c r="A12" s="65" t="s">
        <v>159</v>
      </c>
      <c r="B12" s="66" t="s">
        <v>36</v>
      </c>
      <c r="C12" s="66" t="s">
        <v>37</v>
      </c>
      <c r="D12" s="66" t="s">
        <v>38</v>
      </c>
      <c r="E12" s="66"/>
      <c r="F12" s="66" t="s">
        <v>39</v>
      </c>
      <c r="G12" s="66" t="s">
        <v>40</v>
      </c>
      <c r="H12" s="66" t="s">
        <v>20</v>
      </c>
      <c r="I12" s="66" t="s">
        <v>21</v>
      </c>
      <c r="J12" s="66" t="s">
        <v>41</v>
      </c>
      <c r="K12" s="66"/>
    </row>
    <row r="13" ht="23.25" customHeight="1" spans="1:11">
      <c r="A13" s="65"/>
      <c r="B13" s="66" t="s">
        <v>160</v>
      </c>
      <c r="C13" s="66" t="s">
        <v>161</v>
      </c>
      <c r="D13" s="74" t="s">
        <v>162</v>
      </c>
      <c r="E13" s="74"/>
      <c r="F13" s="10" t="s">
        <v>69</v>
      </c>
      <c r="G13" s="75">
        <v>0.8642</v>
      </c>
      <c r="H13" s="76">
        <v>3.8</v>
      </c>
      <c r="I13" s="76">
        <v>3.65</v>
      </c>
      <c r="J13" s="66" t="s">
        <v>70</v>
      </c>
      <c r="K13" s="66"/>
    </row>
    <row r="14" ht="23.25" customHeight="1" spans="1:11">
      <c r="A14" s="65"/>
      <c r="B14" s="66"/>
      <c r="C14" s="66"/>
      <c r="D14" s="74" t="s">
        <v>163</v>
      </c>
      <c r="E14" s="74"/>
      <c r="F14" s="10" t="s">
        <v>72</v>
      </c>
      <c r="G14" s="75">
        <v>0.9113</v>
      </c>
      <c r="H14" s="76">
        <v>3.8</v>
      </c>
      <c r="I14" s="76">
        <v>3.8</v>
      </c>
      <c r="J14" s="70"/>
      <c r="K14" s="73"/>
    </row>
    <row r="15" ht="23.25" customHeight="1" spans="1:11">
      <c r="A15" s="65"/>
      <c r="B15" s="66"/>
      <c r="C15" s="66"/>
      <c r="D15" s="77" t="s">
        <v>164</v>
      </c>
      <c r="E15" s="78"/>
      <c r="F15" s="10" t="s">
        <v>69</v>
      </c>
      <c r="G15" s="75">
        <v>0.8221</v>
      </c>
      <c r="H15" s="76">
        <v>3.8</v>
      </c>
      <c r="I15" s="76">
        <v>3.47</v>
      </c>
      <c r="J15" s="70" t="s">
        <v>70</v>
      </c>
      <c r="K15" s="73"/>
    </row>
    <row r="16" ht="23.25" customHeight="1" spans="1:11">
      <c r="A16" s="65"/>
      <c r="B16" s="66"/>
      <c r="C16" s="66"/>
      <c r="D16" s="77" t="s">
        <v>165</v>
      </c>
      <c r="E16" s="78"/>
      <c r="F16" s="10" t="s">
        <v>166</v>
      </c>
      <c r="G16" s="79" t="s">
        <v>167</v>
      </c>
      <c r="H16" s="76">
        <v>3.8</v>
      </c>
      <c r="I16" s="76">
        <v>3.8</v>
      </c>
      <c r="J16" s="70"/>
      <c r="K16" s="73"/>
    </row>
    <row r="17" ht="23.25" customHeight="1" spans="1:11">
      <c r="A17" s="65"/>
      <c r="B17" s="66"/>
      <c r="C17" s="66"/>
      <c r="D17" s="77" t="s">
        <v>168</v>
      </c>
      <c r="E17" s="78"/>
      <c r="F17" s="10" t="s">
        <v>45</v>
      </c>
      <c r="G17" s="75">
        <v>1</v>
      </c>
      <c r="H17" s="80">
        <v>3.8</v>
      </c>
      <c r="I17" s="80">
        <v>3.8</v>
      </c>
      <c r="J17" s="70"/>
      <c r="K17" s="73"/>
    </row>
    <row r="18" ht="23.25" customHeight="1" spans="1:11">
      <c r="A18" s="65"/>
      <c r="B18" s="66"/>
      <c r="C18" s="66"/>
      <c r="D18" s="77" t="s">
        <v>169</v>
      </c>
      <c r="E18" s="78"/>
      <c r="F18" s="10" t="s">
        <v>170</v>
      </c>
      <c r="G18" s="75" t="s">
        <v>79</v>
      </c>
      <c r="H18" s="80">
        <v>3.8</v>
      </c>
      <c r="I18" s="80">
        <v>3.8</v>
      </c>
      <c r="J18" s="70"/>
      <c r="K18" s="73"/>
    </row>
    <row r="19" ht="23.25" customHeight="1" spans="1:11">
      <c r="A19" s="65"/>
      <c r="B19" s="66"/>
      <c r="C19" s="67" t="s">
        <v>171</v>
      </c>
      <c r="D19" s="9" t="s">
        <v>172</v>
      </c>
      <c r="E19" s="9"/>
      <c r="F19" s="10" t="s">
        <v>81</v>
      </c>
      <c r="G19" s="15">
        <v>0.8921</v>
      </c>
      <c r="H19" s="80">
        <v>3.9</v>
      </c>
      <c r="I19" s="80">
        <v>3.9</v>
      </c>
      <c r="J19" s="83"/>
      <c r="K19" s="84"/>
    </row>
    <row r="20" ht="23.25" customHeight="1" spans="1:11">
      <c r="A20" s="65"/>
      <c r="B20" s="66"/>
      <c r="C20" s="69"/>
      <c r="D20" s="9" t="s">
        <v>173</v>
      </c>
      <c r="E20" s="9"/>
      <c r="F20" s="10" t="s">
        <v>174</v>
      </c>
      <c r="G20" s="15">
        <v>0.0181</v>
      </c>
      <c r="H20" s="80">
        <v>3.9</v>
      </c>
      <c r="I20" s="80">
        <v>0.18</v>
      </c>
      <c r="J20" s="70" t="s">
        <v>175</v>
      </c>
      <c r="K20" s="73"/>
    </row>
    <row r="21" ht="23.25" customHeight="1" spans="1:11">
      <c r="A21" s="65"/>
      <c r="B21" s="66"/>
      <c r="C21" s="69"/>
      <c r="D21" s="9" t="s">
        <v>176</v>
      </c>
      <c r="E21" s="9"/>
      <c r="F21" s="10" t="s">
        <v>45</v>
      </c>
      <c r="G21" s="11">
        <v>1</v>
      </c>
      <c r="H21" s="80">
        <v>3.9</v>
      </c>
      <c r="I21" s="80">
        <v>3.9</v>
      </c>
      <c r="J21" s="70"/>
      <c r="K21" s="73"/>
    </row>
    <row r="22" ht="23.25" customHeight="1" spans="1:11">
      <c r="A22" s="65"/>
      <c r="B22" s="66"/>
      <c r="C22" s="69"/>
      <c r="D22" s="9" t="s">
        <v>177</v>
      </c>
      <c r="E22" s="9"/>
      <c r="F22" s="10" t="s">
        <v>45</v>
      </c>
      <c r="G22" s="11">
        <v>1</v>
      </c>
      <c r="H22" s="80">
        <v>3.8</v>
      </c>
      <c r="I22" s="80">
        <v>3.8</v>
      </c>
      <c r="J22" s="70"/>
      <c r="K22" s="73"/>
    </row>
    <row r="23" ht="23.25" customHeight="1" spans="1:11">
      <c r="A23" s="65"/>
      <c r="B23" s="66"/>
      <c r="C23" s="67" t="s">
        <v>178</v>
      </c>
      <c r="D23" s="9" t="s">
        <v>179</v>
      </c>
      <c r="E23" s="9"/>
      <c r="F23" s="10" t="s">
        <v>180</v>
      </c>
      <c r="G23" s="11">
        <v>1</v>
      </c>
      <c r="H23" s="80">
        <v>3.9</v>
      </c>
      <c r="I23" s="80">
        <v>3.9</v>
      </c>
      <c r="J23" s="85"/>
      <c r="K23" s="86"/>
    </row>
    <row r="24" ht="23.25" customHeight="1" spans="1:11">
      <c r="A24" s="65"/>
      <c r="B24" s="66"/>
      <c r="C24" s="69"/>
      <c r="D24" s="9" t="s">
        <v>181</v>
      </c>
      <c r="E24" s="9"/>
      <c r="F24" s="10" t="s">
        <v>91</v>
      </c>
      <c r="G24" s="11">
        <v>1</v>
      </c>
      <c r="H24" s="80">
        <v>3.9</v>
      </c>
      <c r="I24" s="80">
        <v>3.9</v>
      </c>
      <c r="J24" s="85"/>
      <c r="K24" s="86"/>
    </row>
    <row r="25" ht="23.25" customHeight="1" spans="1:11">
      <c r="A25" s="65"/>
      <c r="B25" s="66"/>
      <c r="C25" s="67" t="s">
        <v>182</v>
      </c>
      <c r="D25" s="9" t="s">
        <v>183</v>
      </c>
      <c r="E25" s="9"/>
      <c r="F25" s="10" t="s">
        <v>97</v>
      </c>
      <c r="G25" s="11">
        <v>1</v>
      </c>
      <c r="H25" s="80">
        <v>3.9</v>
      </c>
      <c r="I25" s="80">
        <v>3.9</v>
      </c>
      <c r="J25" s="87"/>
      <c r="K25" s="87"/>
    </row>
    <row r="26" ht="23.25" customHeight="1" spans="1:11">
      <c r="A26" s="65"/>
      <c r="B26" s="66" t="s">
        <v>184</v>
      </c>
      <c r="C26" s="66" t="s">
        <v>185</v>
      </c>
      <c r="D26" s="9" t="s">
        <v>186</v>
      </c>
      <c r="E26" s="9"/>
      <c r="F26" s="10" t="s">
        <v>187</v>
      </c>
      <c r="G26" s="15">
        <v>0.3939</v>
      </c>
      <c r="H26" s="16">
        <v>10</v>
      </c>
      <c r="I26" s="16">
        <v>10</v>
      </c>
      <c r="J26" s="70"/>
      <c r="K26" s="73"/>
    </row>
    <row r="27" ht="23.25" customHeight="1" spans="1:11">
      <c r="A27" s="65"/>
      <c r="B27" s="66"/>
      <c r="C27" s="66" t="s">
        <v>188</v>
      </c>
      <c r="D27" s="9" t="s">
        <v>189</v>
      </c>
      <c r="E27" s="9"/>
      <c r="F27" s="10" t="s">
        <v>81</v>
      </c>
      <c r="G27" s="15">
        <v>0.3974</v>
      </c>
      <c r="H27" s="16">
        <v>10</v>
      </c>
      <c r="I27" s="16">
        <v>5.09</v>
      </c>
      <c r="J27" s="66" t="s">
        <v>105</v>
      </c>
      <c r="K27" s="66"/>
    </row>
    <row r="28" ht="23.25" customHeight="1" spans="1:11">
      <c r="A28" s="65"/>
      <c r="B28" s="66"/>
      <c r="C28" s="67" t="s">
        <v>190</v>
      </c>
      <c r="D28" s="9" t="s">
        <v>191</v>
      </c>
      <c r="E28" s="9"/>
      <c r="F28" s="10" t="s">
        <v>55</v>
      </c>
      <c r="G28" s="20">
        <v>1</v>
      </c>
      <c r="H28" s="12">
        <v>10</v>
      </c>
      <c r="I28" s="12">
        <v>10</v>
      </c>
      <c r="J28" s="66"/>
      <c r="K28" s="66"/>
    </row>
    <row r="29" ht="23.25" customHeight="1" spans="1:11">
      <c r="A29" s="65"/>
      <c r="B29" s="66" t="s">
        <v>192</v>
      </c>
      <c r="C29" s="67" t="s">
        <v>193</v>
      </c>
      <c r="D29" s="9" t="s">
        <v>194</v>
      </c>
      <c r="E29" s="9"/>
      <c r="F29" s="10" t="s">
        <v>121</v>
      </c>
      <c r="G29" s="20">
        <v>0.85</v>
      </c>
      <c r="H29" s="12">
        <v>10</v>
      </c>
      <c r="I29" s="12">
        <v>10</v>
      </c>
      <c r="J29" s="70"/>
      <c r="K29" s="73"/>
    </row>
    <row r="30" ht="23.25" customHeight="1" spans="1:11">
      <c r="A30" s="72" t="s">
        <v>195</v>
      </c>
      <c r="B30" s="72"/>
      <c r="C30" s="72"/>
      <c r="D30" s="81"/>
      <c r="E30" s="81"/>
      <c r="F30" s="72"/>
      <c r="G30" s="72"/>
      <c r="H30" s="72">
        <f>SUM(H13:H29)+I6</f>
        <v>100</v>
      </c>
      <c r="I30" s="72">
        <f>SUM(I13:I29)+K6</f>
        <v>90.89</v>
      </c>
      <c r="J30" s="39"/>
      <c r="K30" s="39"/>
    </row>
    <row r="31" ht="23.25" customHeight="1" spans="1:11">
      <c r="A31" s="23" t="s">
        <v>196</v>
      </c>
      <c r="B31" s="24" t="s">
        <v>197</v>
      </c>
      <c r="C31" s="25"/>
      <c r="D31" s="25"/>
      <c r="E31" s="25"/>
      <c r="F31" s="25"/>
      <c r="G31" s="25"/>
      <c r="H31" s="25"/>
      <c r="I31" s="25"/>
      <c r="J31" s="25"/>
      <c r="K31" s="40"/>
    </row>
    <row r="32" spans="1:11">
      <c r="A32" s="26" t="s">
        <v>198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ht="51.95" customHeight="1" spans="1:11">
      <c r="A33" s="26" t="s">
        <v>199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ht="41.1" customHeight="1" spans="1:11">
      <c r="A34" s="82" t="s">
        <v>200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</row>
    <row r="35" ht="15.95" customHeight="1"/>
  </sheetData>
  <mergeCells count="76">
    <mergeCell ref="A1:K1"/>
    <mergeCell ref="A2:B2"/>
    <mergeCell ref="C2:K2"/>
    <mergeCell ref="A3:B3"/>
    <mergeCell ref="C3:F3"/>
    <mergeCell ref="G3:H3"/>
    <mergeCell ref="I3:K3"/>
    <mergeCell ref="C6:D6"/>
    <mergeCell ref="G6:H6"/>
    <mergeCell ref="C7:D7"/>
    <mergeCell ref="G7:H7"/>
    <mergeCell ref="C8:D8"/>
    <mergeCell ref="G8:H8"/>
    <mergeCell ref="C9:D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A30:G30"/>
    <mergeCell ref="J30:K30"/>
    <mergeCell ref="B31:K31"/>
    <mergeCell ref="A32:K32"/>
    <mergeCell ref="A33:K33"/>
    <mergeCell ref="A34:K34"/>
    <mergeCell ref="A10:A11"/>
    <mergeCell ref="A12:A29"/>
    <mergeCell ref="B13:B25"/>
    <mergeCell ref="B26:B28"/>
    <mergeCell ref="C13:C18"/>
    <mergeCell ref="C19:C22"/>
    <mergeCell ref="C23:C24"/>
    <mergeCell ref="E4:E5"/>
    <mergeCell ref="F4:F5"/>
    <mergeCell ref="I4:I5"/>
    <mergeCell ref="J4:J5"/>
    <mergeCell ref="K4:K5"/>
    <mergeCell ref="C4:D5"/>
    <mergeCell ref="G4:H5"/>
    <mergeCell ref="A4:B9"/>
  </mergeCells>
  <pageMargins left="0.75" right="0.75" top="1" bottom="1" header="0.5" footer="0.5"/>
  <pageSetup paperSize="9" scale="85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zoomScale="60" zoomScaleNormal="60" workbookViewId="0">
      <selection activeCell="D17" sqref="D17:E17"/>
    </sheetView>
  </sheetViews>
  <sheetFormatPr defaultColWidth="9" defaultRowHeight="14"/>
  <cols>
    <col min="1" max="1" width="5.25454545454545" customWidth="1"/>
    <col min="2" max="2" width="10.2545454545455" customWidth="1"/>
    <col min="3" max="3" width="14.2545454545455" customWidth="1"/>
    <col min="4" max="5" width="15.3636363636364" customWidth="1"/>
    <col min="6" max="6" width="15.4818181818182" customWidth="1"/>
    <col min="7" max="11" width="12.1181818181818" customWidth="1"/>
  </cols>
  <sheetData>
    <row r="1" ht="42" customHeight="1" spans="1:11">
      <c r="A1" s="1" t="s">
        <v>145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3.25" customHeight="1" spans="1:11">
      <c r="A2" s="2" t="s">
        <v>128</v>
      </c>
      <c r="B2" s="2"/>
      <c r="C2" s="2" t="s">
        <v>201</v>
      </c>
      <c r="D2" s="2"/>
      <c r="E2" s="2"/>
      <c r="F2" s="2"/>
      <c r="G2" s="2"/>
      <c r="H2" s="2"/>
      <c r="I2" s="2"/>
      <c r="J2" s="2"/>
      <c r="K2" s="2"/>
    </row>
    <row r="3" ht="23.25" customHeight="1" spans="1:11">
      <c r="A3" s="2" t="s">
        <v>129</v>
      </c>
      <c r="B3" s="2"/>
      <c r="C3" s="2" t="s">
        <v>140</v>
      </c>
      <c r="D3" s="2"/>
      <c r="E3" s="2"/>
      <c r="F3" s="2"/>
      <c r="G3" s="2" t="s">
        <v>147</v>
      </c>
      <c r="H3" s="2"/>
      <c r="I3" s="2" t="s">
        <v>14</v>
      </c>
      <c r="J3" s="2"/>
      <c r="K3" s="2"/>
    </row>
    <row r="4" ht="23.25" customHeight="1" spans="1:11">
      <c r="A4" s="2" t="s">
        <v>130</v>
      </c>
      <c r="B4" s="2"/>
      <c r="C4" s="2"/>
      <c r="D4" s="2"/>
      <c r="E4" s="2" t="s">
        <v>16</v>
      </c>
      <c r="F4" s="2" t="s">
        <v>148</v>
      </c>
      <c r="G4" s="2" t="s">
        <v>149</v>
      </c>
      <c r="H4" s="2"/>
      <c r="I4" s="2" t="s">
        <v>20</v>
      </c>
      <c r="J4" s="2" t="s">
        <v>150</v>
      </c>
      <c r="K4" s="2" t="s">
        <v>21</v>
      </c>
    </row>
    <row r="5" ht="23.25" customHeight="1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ht="23.25" customHeight="1" spans="1:11">
      <c r="A6" s="2"/>
      <c r="B6" s="2"/>
      <c r="C6" s="4" t="s">
        <v>151</v>
      </c>
      <c r="D6" s="4"/>
      <c r="E6" s="2">
        <v>52</v>
      </c>
      <c r="F6" s="2">
        <v>52</v>
      </c>
      <c r="G6" s="2">
        <v>52</v>
      </c>
      <c r="H6" s="2"/>
      <c r="I6" s="2">
        <v>10</v>
      </c>
      <c r="J6" s="27">
        <v>1</v>
      </c>
      <c r="K6" s="2">
        <v>10</v>
      </c>
    </row>
    <row r="7" ht="23.25" customHeight="1" spans="1:11">
      <c r="A7" s="2"/>
      <c r="B7" s="2"/>
      <c r="C7" s="2" t="s">
        <v>152</v>
      </c>
      <c r="D7" s="2"/>
      <c r="E7" s="2">
        <v>52</v>
      </c>
      <c r="F7" s="2">
        <v>52</v>
      </c>
      <c r="G7" s="2">
        <v>52</v>
      </c>
      <c r="H7" s="2"/>
      <c r="I7" s="2" t="s">
        <v>24</v>
      </c>
      <c r="J7" s="2"/>
      <c r="K7" s="2" t="s">
        <v>24</v>
      </c>
    </row>
    <row r="8" ht="23.25" customHeight="1" spans="1:11">
      <c r="A8" s="2"/>
      <c r="B8" s="2"/>
      <c r="C8" s="2" t="s">
        <v>153</v>
      </c>
      <c r="D8" s="2"/>
      <c r="E8" s="2">
        <v>0</v>
      </c>
      <c r="F8" s="2">
        <v>0</v>
      </c>
      <c r="G8" s="2">
        <v>0</v>
      </c>
      <c r="H8" s="2"/>
      <c r="I8" s="2" t="s">
        <v>24</v>
      </c>
      <c r="J8" s="2"/>
      <c r="K8" s="2" t="s">
        <v>24</v>
      </c>
    </row>
    <row r="9" ht="23.25" customHeight="1" spans="1:11">
      <c r="A9" s="2"/>
      <c r="B9" s="2"/>
      <c r="C9" s="2" t="s">
        <v>154</v>
      </c>
      <c r="D9" s="2"/>
      <c r="E9" s="2">
        <v>0</v>
      </c>
      <c r="F9" s="2">
        <v>0</v>
      </c>
      <c r="G9" s="2">
        <v>0</v>
      </c>
      <c r="H9" s="2"/>
      <c r="I9" s="2" t="s">
        <v>24</v>
      </c>
      <c r="J9" s="2"/>
      <c r="K9" s="2" t="s">
        <v>24</v>
      </c>
    </row>
    <row r="10" ht="23.25" customHeight="1" spans="1:11">
      <c r="A10" s="2" t="s">
        <v>155</v>
      </c>
      <c r="B10" s="2" t="s">
        <v>27</v>
      </c>
      <c r="C10" s="2"/>
      <c r="D10" s="2"/>
      <c r="E10" s="2"/>
      <c r="F10" s="2"/>
      <c r="G10" s="2" t="s">
        <v>156</v>
      </c>
      <c r="H10" s="2"/>
      <c r="I10" s="2"/>
      <c r="J10" s="2"/>
      <c r="K10" s="2"/>
    </row>
    <row r="11" ht="75" customHeight="1" spans="1:11">
      <c r="A11" s="2"/>
      <c r="B11" s="64" t="s">
        <v>202</v>
      </c>
      <c r="C11" s="64"/>
      <c r="D11" s="64"/>
      <c r="E11" s="64"/>
      <c r="F11" s="64"/>
      <c r="G11" s="64" t="s">
        <v>203</v>
      </c>
      <c r="H11" s="64"/>
      <c r="I11" s="64"/>
      <c r="J11" s="64"/>
      <c r="K11" s="64"/>
    </row>
    <row r="12" ht="23.25" customHeight="1" spans="1:11">
      <c r="A12" s="65" t="s">
        <v>159</v>
      </c>
      <c r="B12" s="66" t="s">
        <v>36</v>
      </c>
      <c r="C12" s="66" t="s">
        <v>37</v>
      </c>
      <c r="D12" s="67" t="s">
        <v>38</v>
      </c>
      <c r="E12" s="67"/>
      <c r="F12" s="66" t="s">
        <v>39</v>
      </c>
      <c r="G12" s="66" t="s">
        <v>40</v>
      </c>
      <c r="H12" s="66" t="s">
        <v>20</v>
      </c>
      <c r="I12" s="66" t="s">
        <v>21</v>
      </c>
      <c r="J12" s="66" t="s">
        <v>41</v>
      </c>
      <c r="K12" s="66"/>
    </row>
    <row r="13" ht="23.25" customHeight="1" spans="1:11">
      <c r="A13" s="65"/>
      <c r="B13" s="66" t="s">
        <v>160</v>
      </c>
      <c r="C13" s="67" t="s">
        <v>161</v>
      </c>
      <c r="D13" s="9" t="s">
        <v>204</v>
      </c>
      <c r="E13" s="9"/>
      <c r="F13" s="10" t="s">
        <v>205</v>
      </c>
      <c r="G13" s="68" t="s">
        <v>206</v>
      </c>
      <c r="H13" s="12">
        <v>7</v>
      </c>
      <c r="I13" s="12">
        <v>7</v>
      </c>
      <c r="J13" s="66"/>
      <c r="K13" s="66"/>
    </row>
    <row r="14" ht="23.25" customHeight="1" spans="1:11">
      <c r="A14" s="65"/>
      <c r="B14" s="66"/>
      <c r="C14" s="69"/>
      <c r="D14" s="9" t="s">
        <v>207</v>
      </c>
      <c r="E14" s="9"/>
      <c r="F14" s="10" t="s">
        <v>45</v>
      </c>
      <c r="G14" s="20">
        <v>1</v>
      </c>
      <c r="H14" s="12">
        <v>7</v>
      </c>
      <c r="I14" s="12">
        <v>7</v>
      </c>
      <c r="J14" s="70"/>
      <c r="K14" s="73"/>
    </row>
    <row r="15" ht="23.25" customHeight="1" spans="1:11">
      <c r="A15" s="65"/>
      <c r="B15" s="66"/>
      <c r="C15" s="69"/>
      <c r="D15" s="9" t="s">
        <v>208</v>
      </c>
      <c r="E15" s="9"/>
      <c r="F15" s="10" t="s">
        <v>45</v>
      </c>
      <c r="G15" s="20">
        <v>1</v>
      </c>
      <c r="H15" s="12">
        <v>7</v>
      </c>
      <c r="I15" s="12">
        <v>7</v>
      </c>
      <c r="J15" s="70"/>
      <c r="K15" s="73"/>
    </row>
    <row r="16" ht="23.25" customHeight="1" spans="1:11">
      <c r="A16" s="65"/>
      <c r="B16" s="70"/>
      <c r="C16" s="66" t="s">
        <v>171</v>
      </c>
      <c r="D16" s="9" t="s">
        <v>209</v>
      </c>
      <c r="E16" s="9"/>
      <c r="F16" s="10" t="s">
        <v>45</v>
      </c>
      <c r="G16" s="20">
        <v>1</v>
      </c>
      <c r="H16" s="12">
        <v>7</v>
      </c>
      <c r="I16" s="12">
        <v>7</v>
      </c>
      <c r="J16" s="66"/>
      <c r="K16" s="66"/>
    </row>
    <row r="17" ht="23.25" customHeight="1" spans="1:11">
      <c r="A17" s="65"/>
      <c r="B17" s="70"/>
      <c r="C17" s="67" t="s">
        <v>178</v>
      </c>
      <c r="D17" s="13" t="s">
        <v>179</v>
      </c>
      <c r="E17" s="14"/>
      <c r="F17" s="10" t="s">
        <v>91</v>
      </c>
      <c r="G17" s="20">
        <v>1</v>
      </c>
      <c r="H17" s="12">
        <v>7</v>
      </c>
      <c r="I17" s="12">
        <v>7</v>
      </c>
      <c r="J17" s="70"/>
      <c r="K17" s="73"/>
    </row>
    <row r="18" ht="23.25" customHeight="1" spans="1:11">
      <c r="A18" s="65"/>
      <c r="B18" s="66"/>
      <c r="C18" s="71"/>
      <c r="D18" s="9" t="s">
        <v>210</v>
      </c>
      <c r="E18" s="9"/>
      <c r="F18" s="10" t="s">
        <v>91</v>
      </c>
      <c r="G18" s="20">
        <v>1</v>
      </c>
      <c r="H18" s="12">
        <v>7</v>
      </c>
      <c r="I18" s="12">
        <v>7</v>
      </c>
      <c r="J18" s="66"/>
      <c r="K18" s="66"/>
    </row>
    <row r="19" ht="23.25" customHeight="1" spans="1:11">
      <c r="A19" s="65"/>
      <c r="B19" s="66"/>
      <c r="C19" s="66" t="s">
        <v>182</v>
      </c>
      <c r="D19" s="9" t="s">
        <v>183</v>
      </c>
      <c r="E19" s="9"/>
      <c r="F19" s="10" t="s">
        <v>97</v>
      </c>
      <c r="G19" s="20">
        <v>1</v>
      </c>
      <c r="H19" s="12">
        <v>8</v>
      </c>
      <c r="I19" s="12">
        <v>8</v>
      </c>
      <c r="J19" s="66"/>
      <c r="K19" s="66"/>
    </row>
    <row r="20" ht="23.25" customHeight="1" spans="1:11">
      <c r="A20" s="65"/>
      <c r="B20" s="69"/>
      <c r="C20" s="67" t="s">
        <v>188</v>
      </c>
      <c r="D20" s="9" t="s">
        <v>211</v>
      </c>
      <c r="E20" s="9"/>
      <c r="F20" s="10" t="s">
        <v>212</v>
      </c>
      <c r="G20" s="20">
        <v>1</v>
      </c>
      <c r="H20" s="12">
        <v>15</v>
      </c>
      <c r="I20" s="12">
        <v>15</v>
      </c>
      <c r="J20" s="66"/>
      <c r="K20" s="66"/>
    </row>
    <row r="21" ht="23.25" customHeight="1" spans="1:11">
      <c r="A21" s="65"/>
      <c r="B21" s="69"/>
      <c r="C21" s="67" t="s">
        <v>190</v>
      </c>
      <c r="D21" s="9" t="s">
        <v>213</v>
      </c>
      <c r="E21" s="9"/>
      <c r="F21" s="10" t="s">
        <v>55</v>
      </c>
      <c r="G21" s="20">
        <v>1</v>
      </c>
      <c r="H21" s="12">
        <v>15</v>
      </c>
      <c r="I21" s="12">
        <v>15</v>
      </c>
      <c r="J21" s="66"/>
      <c r="K21" s="66"/>
    </row>
    <row r="22" ht="23.25" customHeight="1" spans="1:11">
      <c r="A22" s="65"/>
      <c r="B22" s="66" t="s">
        <v>192</v>
      </c>
      <c r="C22" s="66" t="s">
        <v>192</v>
      </c>
      <c r="D22" s="9" t="s">
        <v>214</v>
      </c>
      <c r="E22" s="9"/>
      <c r="F22" s="10" t="s">
        <v>121</v>
      </c>
      <c r="G22" s="20">
        <v>0.9</v>
      </c>
      <c r="H22" s="12">
        <v>10</v>
      </c>
      <c r="I22" s="12">
        <v>10</v>
      </c>
      <c r="J22" s="66"/>
      <c r="K22" s="66"/>
    </row>
    <row r="23" ht="23.25" customHeight="1" spans="1:11">
      <c r="A23" s="72" t="s">
        <v>195</v>
      </c>
      <c r="B23" s="72"/>
      <c r="C23" s="72"/>
      <c r="D23" s="72"/>
      <c r="E23" s="72"/>
      <c r="F23" s="72"/>
      <c r="G23" s="72"/>
      <c r="H23" s="72">
        <f>SUM(H13:H22)+I6</f>
        <v>100</v>
      </c>
      <c r="I23" s="72">
        <f>SUM(I13:I22)+K6</f>
        <v>100</v>
      </c>
      <c r="J23" s="66"/>
      <c r="K23" s="66"/>
    </row>
    <row r="24" ht="23.25" customHeight="1" spans="1:11">
      <c r="A24" s="23" t="s">
        <v>196</v>
      </c>
      <c r="B24" s="24" t="s">
        <v>197</v>
      </c>
      <c r="C24" s="25"/>
      <c r="D24" s="25"/>
      <c r="E24" s="25"/>
      <c r="F24" s="25"/>
      <c r="G24" s="25"/>
      <c r="H24" s="25"/>
      <c r="I24" s="25"/>
      <c r="J24" s="25"/>
      <c r="K24" s="40"/>
    </row>
    <row r="25" spans="1:11">
      <c r="A25" s="26" t="s">
        <v>198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ht="51.95" customHeight="1" spans="1:11">
      <c r="A26" s="26" t="s">
        <v>199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ht="41.1" customHeight="1" spans="1:11">
      <c r="A27" s="26" t="s">
        <v>200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ht="15.95" customHeight="1"/>
  </sheetData>
  <mergeCells count="61">
    <mergeCell ref="A1:K1"/>
    <mergeCell ref="A2:B2"/>
    <mergeCell ref="C2:K2"/>
    <mergeCell ref="A3:B3"/>
    <mergeCell ref="C3:F3"/>
    <mergeCell ref="G3:H3"/>
    <mergeCell ref="I3:K3"/>
    <mergeCell ref="C6:D6"/>
    <mergeCell ref="G6:H6"/>
    <mergeCell ref="C7:D7"/>
    <mergeCell ref="G7:H7"/>
    <mergeCell ref="C8:D8"/>
    <mergeCell ref="G8:H8"/>
    <mergeCell ref="C9:D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A23:G23"/>
    <mergeCell ref="J23:K23"/>
    <mergeCell ref="B24:K24"/>
    <mergeCell ref="A25:K25"/>
    <mergeCell ref="A26:K26"/>
    <mergeCell ref="A27:K27"/>
    <mergeCell ref="A10:A11"/>
    <mergeCell ref="A12:A22"/>
    <mergeCell ref="B13:B19"/>
    <mergeCell ref="B20:B21"/>
    <mergeCell ref="C13:C15"/>
    <mergeCell ref="C17:C18"/>
    <mergeCell ref="E4:E5"/>
    <mergeCell ref="F4:F5"/>
    <mergeCell ref="I4:I5"/>
    <mergeCell ref="J4:J5"/>
    <mergeCell ref="K4:K5"/>
    <mergeCell ref="C4:D5"/>
    <mergeCell ref="G4:H5"/>
    <mergeCell ref="A4:B9"/>
  </mergeCells>
  <pageMargins left="0.75" right="0.75" top="1" bottom="1" header="0.5" footer="0.5"/>
  <pageSetup paperSize="9" scale="85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C5" sqref="C5"/>
    </sheetView>
  </sheetViews>
  <sheetFormatPr defaultColWidth="9" defaultRowHeight="14" outlineLevelRow="5"/>
  <cols>
    <col min="1" max="1" width="5.75454545454545" style="42" customWidth="1"/>
    <col min="2" max="2" width="23" customWidth="1"/>
    <col min="3" max="3" width="18.1272727272727" customWidth="1"/>
    <col min="4" max="10" width="11.5" customWidth="1"/>
    <col min="11" max="11" width="10" customWidth="1"/>
    <col min="12" max="12" width="11.5" customWidth="1"/>
  </cols>
  <sheetData>
    <row r="1" ht="57" customHeight="1" spans="1:12">
      <c r="A1" s="43" t="s">
        <v>215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="41" customFormat="1" ht="30" customHeight="1" spans="1:12">
      <c r="A2" s="44" t="s">
        <v>127</v>
      </c>
      <c r="B2" s="45" t="s">
        <v>216</v>
      </c>
      <c r="C2" s="46" t="s">
        <v>129</v>
      </c>
      <c r="D2" s="47" t="s">
        <v>217</v>
      </c>
      <c r="E2" s="48"/>
      <c r="F2" s="48"/>
      <c r="G2" s="48"/>
      <c r="H2" s="48"/>
      <c r="I2" s="48"/>
      <c r="J2" s="50"/>
      <c r="K2" s="44" t="s">
        <v>131</v>
      </c>
      <c r="L2" s="44" t="s">
        <v>132</v>
      </c>
    </row>
    <row r="3" s="41" customFormat="1" ht="30" customHeight="1" spans="1:12">
      <c r="A3" s="49"/>
      <c r="B3" s="45"/>
      <c r="C3" s="46"/>
      <c r="D3" s="47" t="s">
        <v>17</v>
      </c>
      <c r="E3" s="48"/>
      <c r="F3" s="48"/>
      <c r="G3" s="48"/>
      <c r="H3" s="50"/>
      <c r="I3" s="59" t="s">
        <v>133</v>
      </c>
      <c r="J3" s="59" t="s">
        <v>134</v>
      </c>
      <c r="K3" s="49"/>
      <c r="L3" s="49"/>
    </row>
    <row r="4" s="41" customFormat="1" ht="30" customHeight="1" spans="1:12">
      <c r="A4" s="51"/>
      <c r="B4" s="45"/>
      <c r="C4" s="46"/>
      <c r="D4" s="46" t="s">
        <v>135</v>
      </c>
      <c r="E4" s="45" t="s">
        <v>218</v>
      </c>
      <c r="F4" s="45" t="s">
        <v>219</v>
      </c>
      <c r="G4" s="45" t="s">
        <v>220</v>
      </c>
      <c r="H4" s="45" t="s">
        <v>138</v>
      </c>
      <c r="I4" s="60"/>
      <c r="J4" s="51"/>
      <c r="K4" s="51"/>
      <c r="L4" s="49"/>
    </row>
    <row r="5" ht="30" customHeight="1" spans="1:12">
      <c r="A5" s="52">
        <v>1</v>
      </c>
      <c r="B5" s="53" t="s">
        <v>221</v>
      </c>
      <c r="C5" s="54" t="s">
        <v>140</v>
      </c>
      <c r="D5" s="55">
        <v>338</v>
      </c>
      <c r="E5" s="52">
        <v>338</v>
      </c>
      <c r="F5" s="52">
        <v>0</v>
      </c>
      <c r="G5" s="52">
        <v>0</v>
      </c>
      <c r="H5" s="52">
        <v>0</v>
      </c>
      <c r="I5" s="52">
        <v>338</v>
      </c>
      <c r="J5" s="61">
        <v>1</v>
      </c>
      <c r="K5" s="62">
        <f>中央政法转移支付资金!H34</f>
        <v>100</v>
      </c>
      <c r="L5" s="52"/>
    </row>
    <row r="6" ht="30" customHeight="1" spans="1:12">
      <c r="A6" s="56" t="s">
        <v>144</v>
      </c>
      <c r="B6" s="57"/>
      <c r="C6" s="58"/>
      <c r="D6" s="52"/>
      <c r="E6" s="52"/>
      <c r="F6" s="52"/>
      <c r="G6" s="52"/>
      <c r="H6" s="52"/>
      <c r="I6" s="52"/>
      <c r="J6" s="63"/>
      <c r="K6" s="52"/>
      <c r="L6" s="52"/>
    </row>
  </sheetData>
  <mergeCells count="11">
    <mergeCell ref="A1:L1"/>
    <mergeCell ref="D2:J2"/>
    <mergeCell ref="D3:H3"/>
    <mergeCell ref="A6:C6"/>
    <mergeCell ref="A2:A4"/>
    <mergeCell ref="B2:B4"/>
    <mergeCell ref="C2:C4"/>
    <mergeCell ref="I3:I4"/>
    <mergeCell ref="J3:J4"/>
    <mergeCell ref="K2:K4"/>
    <mergeCell ref="L2:L4"/>
  </mergeCells>
  <pageMargins left="0.75" right="0.75" top="1" bottom="1" header="0.5" footer="0.5"/>
  <pageSetup paperSize="9" scale="88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abSelected="1" zoomScale="69" zoomScaleNormal="69" workbookViewId="0">
      <selection activeCell="I14" sqref="I14:I27"/>
    </sheetView>
  </sheetViews>
  <sheetFormatPr defaultColWidth="9" defaultRowHeight="14"/>
  <cols>
    <col min="1" max="1" width="5.25454545454545" customWidth="1"/>
    <col min="2" max="2" width="11.2545454545455" customWidth="1"/>
    <col min="3" max="3" width="15" customWidth="1"/>
    <col min="5" max="5" width="20" customWidth="1"/>
    <col min="6" max="6" width="28.0636363636364" customWidth="1"/>
    <col min="7" max="7" width="10" customWidth="1"/>
    <col min="8" max="8" width="8.5" customWidth="1"/>
    <col min="9" max="9" width="9" customWidth="1"/>
    <col min="10" max="11" width="11.3272727272727" customWidth="1"/>
  </cols>
  <sheetData>
    <row r="1" ht="57" customHeight="1" spans="1:11">
      <c r="A1" s="1" t="s">
        <v>222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3.25" customHeight="1" spans="1:11">
      <c r="A2" s="2" t="s">
        <v>216</v>
      </c>
      <c r="B2" s="2"/>
      <c r="C2" s="2" t="s">
        <v>223</v>
      </c>
      <c r="D2" s="2"/>
      <c r="E2" s="2"/>
      <c r="F2" s="2"/>
      <c r="G2" s="2"/>
      <c r="H2" s="2"/>
      <c r="I2" s="2"/>
      <c r="J2" s="2"/>
      <c r="K2" s="2"/>
    </row>
    <row r="3" ht="23.25" customHeight="1" spans="1:11">
      <c r="A3" s="2" t="s">
        <v>224</v>
      </c>
      <c r="B3" s="2"/>
      <c r="C3" s="2" t="s">
        <v>140</v>
      </c>
      <c r="D3" s="2"/>
      <c r="E3" s="2"/>
      <c r="F3" s="2"/>
      <c r="G3" s="3" t="s">
        <v>147</v>
      </c>
      <c r="H3" s="3"/>
      <c r="I3" s="2" t="s">
        <v>14</v>
      </c>
      <c r="J3" s="2"/>
      <c r="K3" s="2"/>
    </row>
    <row r="4" ht="13" customHeight="1" spans="1:11">
      <c r="A4" s="2" t="s">
        <v>130</v>
      </c>
      <c r="B4" s="2"/>
      <c r="C4" s="2"/>
      <c r="D4" s="2"/>
      <c r="E4" s="2" t="s">
        <v>16</v>
      </c>
      <c r="F4" s="2" t="s">
        <v>148</v>
      </c>
      <c r="G4" s="2" t="s">
        <v>149</v>
      </c>
      <c r="H4" s="2"/>
      <c r="I4" s="2" t="s">
        <v>20</v>
      </c>
      <c r="J4" s="2" t="s">
        <v>150</v>
      </c>
      <c r="K4" s="2" t="s">
        <v>21</v>
      </c>
    </row>
    <row r="5" ht="13" customHeight="1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ht="20" customHeight="1" spans="1:11">
      <c r="A6" s="2"/>
      <c r="B6" s="2"/>
      <c r="C6" s="4" t="s">
        <v>151</v>
      </c>
      <c r="D6" s="4"/>
      <c r="E6" s="2">
        <v>318</v>
      </c>
      <c r="F6" s="2">
        <v>338</v>
      </c>
      <c r="G6" s="2">
        <v>338</v>
      </c>
      <c r="H6" s="2"/>
      <c r="I6" s="2">
        <v>10</v>
      </c>
      <c r="J6" s="27">
        <f>G6/F6</f>
        <v>1</v>
      </c>
      <c r="K6" s="28">
        <f>J6*I6</f>
        <v>10</v>
      </c>
    </row>
    <row r="7" ht="20" customHeight="1" spans="1:11">
      <c r="A7" s="2"/>
      <c r="B7" s="2"/>
      <c r="C7" s="2" t="s">
        <v>225</v>
      </c>
      <c r="D7" s="2"/>
      <c r="E7" s="2">
        <v>318</v>
      </c>
      <c r="F7" s="2">
        <v>338</v>
      </c>
      <c r="G7" s="2">
        <v>338</v>
      </c>
      <c r="H7" s="2"/>
      <c r="I7" s="2" t="s">
        <v>24</v>
      </c>
      <c r="J7" s="2"/>
      <c r="K7" s="2" t="s">
        <v>24</v>
      </c>
    </row>
    <row r="8" ht="20" customHeight="1" spans="1:11">
      <c r="A8" s="2"/>
      <c r="B8" s="2"/>
      <c r="C8" s="5" t="s">
        <v>226</v>
      </c>
      <c r="D8" s="6"/>
      <c r="E8" s="2">
        <v>0</v>
      </c>
      <c r="F8" s="6">
        <v>0</v>
      </c>
      <c r="G8" s="5">
        <v>0</v>
      </c>
      <c r="H8" s="6"/>
      <c r="I8" s="2" t="s">
        <v>24</v>
      </c>
      <c r="J8" s="2"/>
      <c r="K8" s="2" t="s">
        <v>24</v>
      </c>
    </row>
    <row r="9" ht="20" customHeight="1" spans="1:11">
      <c r="A9" s="2"/>
      <c r="B9" s="2"/>
      <c r="C9" s="2" t="s">
        <v>227</v>
      </c>
      <c r="D9" s="2"/>
      <c r="E9" s="2">
        <v>0</v>
      </c>
      <c r="F9" s="2">
        <v>0</v>
      </c>
      <c r="G9" s="2">
        <v>0</v>
      </c>
      <c r="H9" s="2"/>
      <c r="I9" s="2" t="s">
        <v>24</v>
      </c>
      <c r="J9" s="2"/>
      <c r="K9" s="2" t="s">
        <v>24</v>
      </c>
    </row>
    <row r="10" ht="20" customHeight="1" spans="1:11">
      <c r="A10" s="2"/>
      <c r="B10" s="2"/>
      <c r="C10" s="2" t="s">
        <v>228</v>
      </c>
      <c r="D10" s="2"/>
      <c r="E10" s="2">
        <v>0</v>
      </c>
      <c r="F10" s="2">
        <v>0</v>
      </c>
      <c r="G10" s="2">
        <v>0</v>
      </c>
      <c r="H10" s="2"/>
      <c r="I10" s="2" t="s">
        <v>24</v>
      </c>
      <c r="J10" s="2"/>
      <c r="K10" s="2" t="s">
        <v>24</v>
      </c>
    </row>
    <row r="11" ht="23.25" customHeight="1" spans="1:11">
      <c r="A11" s="2" t="s">
        <v>155</v>
      </c>
      <c r="B11" s="2" t="s">
        <v>27</v>
      </c>
      <c r="C11" s="2"/>
      <c r="D11" s="2"/>
      <c r="E11" s="2"/>
      <c r="F11" s="2"/>
      <c r="G11" s="2" t="s">
        <v>156</v>
      </c>
      <c r="H11" s="2"/>
      <c r="I11" s="2"/>
      <c r="J11" s="2"/>
      <c r="K11" s="2"/>
    </row>
    <row r="12" ht="85" customHeight="1" spans="1:11">
      <c r="A12" s="2"/>
      <c r="B12" s="7" t="s">
        <v>229</v>
      </c>
      <c r="C12" s="7"/>
      <c r="D12" s="7"/>
      <c r="E12" s="7"/>
      <c r="F12" s="7"/>
      <c r="G12" s="7" t="s">
        <v>230</v>
      </c>
      <c r="H12" s="7"/>
      <c r="I12" s="7"/>
      <c r="J12" s="7"/>
      <c r="K12" s="7"/>
    </row>
    <row r="13" ht="23.25" customHeight="1" spans="1:11">
      <c r="A13" s="8" t="s">
        <v>159</v>
      </c>
      <c r="B13" s="2" t="s">
        <v>36</v>
      </c>
      <c r="C13" s="2" t="s">
        <v>37</v>
      </c>
      <c r="D13" s="2" t="s">
        <v>38</v>
      </c>
      <c r="E13" s="2"/>
      <c r="F13" s="2" t="s">
        <v>39</v>
      </c>
      <c r="G13" s="2" t="s">
        <v>40</v>
      </c>
      <c r="H13" s="2" t="s">
        <v>20</v>
      </c>
      <c r="I13" s="2" t="s">
        <v>21</v>
      </c>
      <c r="J13" s="2" t="s">
        <v>41</v>
      </c>
      <c r="K13" s="2"/>
    </row>
    <row r="14" ht="26" customHeight="1" spans="1:11">
      <c r="A14" s="8"/>
      <c r="B14" s="2" t="s">
        <v>160</v>
      </c>
      <c r="C14" s="2" t="s">
        <v>161</v>
      </c>
      <c r="D14" s="9" t="s">
        <v>231</v>
      </c>
      <c r="E14" s="9"/>
      <c r="F14" s="10" t="s">
        <v>45</v>
      </c>
      <c r="G14" s="11">
        <v>1</v>
      </c>
      <c r="H14" s="12">
        <v>3.5</v>
      </c>
      <c r="I14" s="12">
        <v>3.5</v>
      </c>
      <c r="J14" s="29"/>
      <c r="K14" s="29"/>
    </row>
    <row r="15" ht="26" customHeight="1" spans="1:11">
      <c r="A15" s="8"/>
      <c r="B15" s="2"/>
      <c r="C15" s="2"/>
      <c r="D15" s="13" t="s">
        <v>232</v>
      </c>
      <c r="E15" s="14"/>
      <c r="F15" s="10" t="s">
        <v>166</v>
      </c>
      <c r="G15" s="10" t="s">
        <v>167</v>
      </c>
      <c r="H15" s="12">
        <v>3.5</v>
      </c>
      <c r="I15" s="12">
        <v>3.5</v>
      </c>
      <c r="J15" s="30"/>
      <c r="K15" s="31"/>
    </row>
    <row r="16" ht="26" customHeight="1" spans="1:11">
      <c r="A16" s="8"/>
      <c r="B16" s="2"/>
      <c r="C16" s="2"/>
      <c r="D16" s="13" t="s">
        <v>233</v>
      </c>
      <c r="E16" s="14"/>
      <c r="F16" s="10" t="s">
        <v>45</v>
      </c>
      <c r="G16" s="11">
        <v>1</v>
      </c>
      <c r="H16" s="12">
        <v>3.5</v>
      </c>
      <c r="I16" s="12">
        <v>3.5</v>
      </c>
      <c r="J16" s="30"/>
      <c r="K16" s="31"/>
    </row>
    <row r="17" ht="26" customHeight="1" spans="1:11">
      <c r="A17" s="8"/>
      <c r="B17" s="2"/>
      <c r="C17" s="2"/>
      <c r="D17" s="13" t="s">
        <v>234</v>
      </c>
      <c r="E17" s="14"/>
      <c r="F17" s="10" t="s">
        <v>45</v>
      </c>
      <c r="G17" s="11">
        <v>1</v>
      </c>
      <c r="H17" s="12">
        <v>3.5</v>
      </c>
      <c r="I17" s="12">
        <v>3.5</v>
      </c>
      <c r="J17" s="30"/>
      <c r="K17" s="31"/>
    </row>
    <row r="18" ht="23.25" customHeight="1" spans="1:11">
      <c r="A18" s="8"/>
      <c r="B18" s="2"/>
      <c r="C18" s="2"/>
      <c r="D18" s="9" t="s">
        <v>235</v>
      </c>
      <c r="E18" s="9"/>
      <c r="F18" s="10" t="s">
        <v>236</v>
      </c>
      <c r="G18" s="10" t="s">
        <v>237</v>
      </c>
      <c r="H18" s="12">
        <v>3.5</v>
      </c>
      <c r="I18" s="12">
        <v>3.5</v>
      </c>
      <c r="J18" s="32"/>
      <c r="K18" s="32"/>
    </row>
    <row r="19" ht="23.25" customHeight="1" spans="1:11">
      <c r="A19" s="8"/>
      <c r="B19" s="2"/>
      <c r="C19" s="2"/>
      <c r="D19" s="9" t="s">
        <v>238</v>
      </c>
      <c r="E19" s="9"/>
      <c r="F19" s="10" t="s">
        <v>239</v>
      </c>
      <c r="G19" s="15">
        <v>0.9211</v>
      </c>
      <c r="H19" s="16">
        <v>3.5</v>
      </c>
      <c r="I19" s="16">
        <v>3.5</v>
      </c>
      <c r="J19" s="33"/>
      <c r="K19" s="33"/>
    </row>
    <row r="20" ht="44" customHeight="1" spans="1:11">
      <c r="A20" s="8"/>
      <c r="B20" s="2"/>
      <c r="C20" s="17" t="s">
        <v>171</v>
      </c>
      <c r="D20" s="9" t="s">
        <v>240</v>
      </c>
      <c r="E20" s="9"/>
      <c r="F20" s="10" t="s">
        <v>241</v>
      </c>
      <c r="G20" s="11">
        <v>1</v>
      </c>
      <c r="H20" s="12">
        <v>3.5</v>
      </c>
      <c r="I20" s="12">
        <v>3.5</v>
      </c>
      <c r="J20" s="32"/>
      <c r="K20" s="32"/>
    </row>
    <row r="21" ht="23.25" customHeight="1" spans="1:11">
      <c r="A21" s="8"/>
      <c r="B21" s="2"/>
      <c r="C21" s="18"/>
      <c r="D21" s="9" t="s">
        <v>242</v>
      </c>
      <c r="E21" s="9"/>
      <c r="F21" s="10" t="s">
        <v>45</v>
      </c>
      <c r="G21" s="11">
        <v>1</v>
      </c>
      <c r="H21" s="12">
        <v>3.5</v>
      </c>
      <c r="I21" s="12">
        <v>3.5</v>
      </c>
      <c r="J21" s="34"/>
      <c r="K21" s="35"/>
    </row>
    <row r="22" ht="23.25" customHeight="1" spans="1:11">
      <c r="A22" s="8"/>
      <c r="B22" s="2"/>
      <c r="C22" s="18"/>
      <c r="D22" s="9" t="s">
        <v>243</v>
      </c>
      <c r="E22" s="9"/>
      <c r="F22" s="10" t="s">
        <v>45</v>
      </c>
      <c r="G22" s="11">
        <v>1</v>
      </c>
      <c r="H22" s="12">
        <v>3.5</v>
      </c>
      <c r="I22" s="12">
        <v>3.5</v>
      </c>
      <c r="J22" s="32"/>
      <c r="K22" s="32"/>
    </row>
    <row r="23" ht="23.25" customHeight="1" spans="1:11">
      <c r="A23" s="8"/>
      <c r="B23" s="2"/>
      <c r="C23" s="19"/>
      <c r="D23" s="9" t="s">
        <v>244</v>
      </c>
      <c r="E23" s="9"/>
      <c r="F23" s="10" t="s">
        <v>45</v>
      </c>
      <c r="G23" s="11">
        <v>1</v>
      </c>
      <c r="H23" s="12">
        <v>3.5</v>
      </c>
      <c r="I23" s="12">
        <v>3.5</v>
      </c>
      <c r="J23" s="32"/>
      <c r="K23" s="32"/>
    </row>
    <row r="24" ht="23.25" customHeight="1" spans="1:11">
      <c r="A24" s="8"/>
      <c r="B24" s="2"/>
      <c r="C24" s="18" t="s">
        <v>178</v>
      </c>
      <c r="D24" s="9" t="s">
        <v>245</v>
      </c>
      <c r="E24" s="9"/>
      <c r="F24" s="10" t="s">
        <v>91</v>
      </c>
      <c r="G24" s="11">
        <v>1</v>
      </c>
      <c r="H24" s="12">
        <v>4</v>
      </c>
      <c r="I24" s="12">
        <v>4</v>
      </c>
      <c r="J24" s="32"/>
      <c r="K24" s="32"/>
    </row>
    <row r="25" ht="23.25" customHeight="1" spans="1:11">
      <c r="A25" s="8"/>
      <c r="B25" s="2"/>
      <c r="C25" s="18"/>
      <c r="D25" s="9" t="s">
        <v>246</v>
      </c>
      <c r="E25" s="9"/>
      <c r="F25" s="10" t="s">
        <v>91</v>
      </c>
      <c r="G25" s="11">
        <v>1</v>
      </c>
      <c r="H25" s="16">
        <v>3.5</v>
      </c>
      <c r="I25" s="16">
        <v>3.5</v>
      </c>
      <c r="J25" s="33"/>
      <c r="K25" s="33"/>
    </row>
    <row r="26" ht="23.25" customHeight="1" spans="1:11">
      <c r="A26" s="8"/>
      <c r="B26" s="2"/>
      <c r="C26" s="19"/>
      <c r="D26" s="9" t="s">
        <v>247</v>
      </c>
      <c r="E26" s="9"/>
      <c r="F26" s="10" t="s">
        <v>89</v>
      </c>
      <c r="G26" s="15">
        <v>0.9515</v>
      </c>
      <c r="H26" s="16">
        <v>3.5</v>
      </c>
      <c r="I26" s="16">
        <v>3.5</v>
      </c>
      <c r="J26" s="33"/>
      <c r="K26" s="33"/>
    </row>
    <row r="27" ht="23.25" customHeight="1" spans="1:11">
      <c r="A27" s="8"/>
      <c r="B27" s="2"/>
      <c r="C27" s="19" t="s">
        <v>182</v>
      </c>
      <c r="D27" s="9" t="s">
        <v>183</v>
      </c>
      <c r="E27" s="9"/>
      <c r="F27" s="10" t="s">
        <v>97</v>
      </c>
      <c r="G27" s="11">
        <v>1</v>
      </c>
      <c r="H27" s="16">
        <v>4</v>
      </c>
      <c r="I27" s="16">
        <v>4</v>
      </c>
      <c r="J27" s="33"/>
      <c r="K27" s="33"/>
    </row>
    <row r="28" ht="56" customHeight="1" spans="1:11">
      <c r="A28" s="8"/>
      <c r="B28" s="18"/>
      <c r="C28" s="17" t="s">
        <v>185</v>
      </c>
      <c r="D28" s="9" t="s">
        <v>186</v>
      </c>
      <c r="E28" s="9"/>
      <c r="F28" s="10" t="s">
        <v>187</v>
      </c>
      <c r="G28" s="15">
        <v>0.3939</v>
      </c>
      <c r="H28" s="16">
        <v>7</v>
      </c>
      <c r="I28" s="16">
        <v>7</v>
      </c>
      <c r="J28" s="36"/>
      <c r="K28" s="37"/>
    </row>
    <row r="29" ht="23.25" customHeight="1" spans="1:11">
      <c r="A29" s="8"/>
      <c r="B29" s="18"/>
      <c r="C29" s="2" t="s">
        <v>188</v>
      </c>
      <c r="D29" s="9" t="s">
        <v>211</v>
      </c>
      <c r="E29" s="9"/>
      <c r="F29" s="10" t="s">
        <v>212</v>
      </c>
      <c r="G29" s="11">
        <v>1</v>
      </c>
      <c r="H29" s="16">
        <v>8</v>
      </c>
      <c r="I29" s="16">
        <v>8</v>
      </c>
      <c r="J29" s="36"/>
      <c r="K29" s="37"/>
    </row>
    <row r="30" ht="23.25" customHeight="1" spans="1:11">
      <c r="A30" s="8"/>
      <c r="B30" s="18"/>
      <c r="C30" s="2" t="s">
        <v>190</v>
      </c>
      <c r="D30" s="9" t="s">
        <v>191</v>
      </c>
      <c r="E30" s="9"/>
      <c r="F30" s="10" t="s">
        <v>55</v>
      </c>
      <c r="G30" s="20">
        <v>1</v>
      </c>
      <c r="H30" s="12">
        <v>7</v>
      </c>
      <c r="I30" s="12">
        <v>7</v>
      </c>
      <c r="J30" s="32"/>
      <c r="K30" s="32"/>
    </row>
    <row r="31" ht="23.25" customHeight="1" spans="1:11">
      <c r="A31" s="8"/>
      <c r="B31" s="19"/>
      <c r="C31" s="2"/>
      <c r="D31" s="9" t="s">
        <v>248</v>
      </c>
      <c r="E31" s="9"/>
      <c r="F31" s="10" t="s">
        <v>55</v>
      </c>
      <c r="G31" s="20">
        <v>1</v>
      </c>
      <c r="H31" s="12">
        <v>8</v>
      </c>
      <c r="I31" s="12">
        <v>8</v>
      </c>
      <c r="J31" s="32"/>
      <c r="K31" s="32"/>
    </row>
    <row r="32" ht="23.25" customHeight="1" spans="1:11">
      <c r="A32" s="8"/>
      <c r="B32" s="2" t="s">
        <v>192</v>
      </c>
      <c r="C32" s="2" t="s">
        <v>193</v>
      </c>
      <c r="D32" s="9" t="s">
        <v>194</v>
      </c>
      <c r="E32" s="9"/>
      <c r="F32" s="10" t="s">
        <v>121</v>
      </c>
      <c r="G32" s="20">
        <v>0.85</v>
      </c>
      <c r="H32" s="12">
        <v>5</v>
      </c>
      <c r="I32" s="12">
        <v>5</v>
      </c>
      <c r="J32" s="32"/>
      <c r="K32" s="32"/>
    </row>
    <row r="33" ht="23.25" customHeight="1" spans="1:11">
      <c r="A33" s="8"/>
      <c r="B33" s="2"/>
      <c r="C33" s="2"/>
      <c r="D33" s="9" t="s">
        <v>249</v>
      </c>
      <c r="E33" s="9"/>
      <c r="F33" s="10" t="s">
        <v>121</v>
      </c>
      <c r="G33" s="20">
        <v>0.85</v>
      </c>
      <c r="H33" s="12">
        <v>5</v>
      </c>
      <c r="I33" s="12">
        <v>5</v>
      </c>
      <c r="J33" s="32"/>
      <c r="K33" s="32"/>
    </row>
    <row r="34" ht="23.25" customHeight="1" spans="1:11">
      <c r="A34" s="21" t="s">
        <v>195</v>
      </c>
      <c r="B34" s="21"/>
      <c r="C34" s="21"/>
      <c r="D34" s="22"/>
      <c r="E34" s="22"/>
      <c r="F34" s="21"/>
      <c r="G34" s="21"/>
      <c r="H34" s="21">
        <f>SUM(H14:H33)+I6</f>
        <v>100</v>
      </c>
      <c r="I34" s="38">
        <f>SUM(I14:I33)+K6</f>
        <v>100</v>
      </c>
      <c r="J34" s="39"/>
      <c r="K34" s="39"/>
    </row>
    <row r="35" ht="23.25" customHeight="1" spans="1:11">
      <c r="A35" s="23" t="s">
        <v>196</v>
      </c>
      <c r="B35" s="24" t="s">
        <v>197</v>
      </c>
      <c r="C35" s="25"/>
      <c r="D35" s="25"/>
      <c r="E35" s="25"/>
      <c r="F35" s="25"/>
      <c r="G35" s="25"/>
      <c r="H35" s="25"/>
      <c r="I35" s="25"/>
      <c r="J35" s="25"/>
      <c r="K35" s="40"/>
    </row>
    <row r="36" spans="1:11">
      <c r="A36" s="26" t="s">
        <v>250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ht="38.25" customHeight="1" spans="1:11">
      <c r="A37" s="26" t="s">
        <v>251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ht="41.1" customHeight="1" spans="1:11">
      <c r="A38" s="26" t="s">
        <v>252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</row>
  </sheetData>
  <mergeCells count="87">
    <mergeCell ref="A1:K1"/>
    <mergeCell ref="A2:B2"/>
    <mergeCell ref="C2:K2"/>
    <mergeCell ref="A3:B3"/>
    <mergeCell ref="C3:F3"/>
    <mergeCell ref="G3:H3"/>
    <mergeCell ref="I3:K3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  <mergeCell ref="B11:F11"/>
    <mergeCell ref="G11:K11"/>
    <mergeCell ref="B12:F12"/>
    <mergeCell ref="G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A34:G34"/>
    <mergeCell ref="J34:K34"/>
    <mergeCell ref="B35:K35"/>
    <mergeCell ref="A36:K36"/>
    <mergeCell ref="A37:K37"/>
    <mergeCell ref="A38:K38"/>
    <mergeCell ref="A11:A12"/>
    <mergeCell ref="A13:A33"/>
    <mergeCell ref="B14:B27"/>
    <mergeCell ref="B28:B31"/>
    <mergeCell ref="B32:B33"/>
    <mergeCell ref="C14:C19"/>
    <mergeCell ref="C20:C23"/>
    <mergeCell ref="C24:C26"/>
    <mergeCell ref="C30:C31"/>
    <mergeCell ref="C32:C33"/>
    <mergeCell ref="E4:E5"/>
    <mergeCell ref="F4:F5"/>
    <mergeCell ref="I4:I5"/>
    <mergeCell ref="J4:J5"/>
    <mergeCell ref="K4:K5"/>
    <mergeCell ref="C4:D5"/>
    <mergeCell ref="G4:H5"/>
    <mergeCell ref="A4:B10"/>
  </mergeCells>
  <pageMargins left="0.75" right="0.75" top="1" bottom="1" header="0.5" footer="0.5"/>
  <pageSetup paperSize="9" scale="8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省级部门整体支出绩效自评表</vt:lpstr>
      <vt:lpstr>部门预算项目支出绩效自评结果汇总表</vt:lpstr>
      <vt:lpstr>业务费</vt:lpstr>
      <vt:lpstr>法庭运维费</vt:lpstr>
      <vt:lpstr>省对市县转移支付绩效自评结果汇总表</vt:lpstr>
      <vt:lpstr>中央政法转移支付资金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1129</cp:lastModifiedBy>
  <dcterms:created xsi:type="dcterms:W3CDTF">2018-12-06T00:45:00Z</dcterms:created>
  <cp:lastPrinted>2020-03-13T02:25:00Z</cp:lastPrinted>
  <dcterms:modified xsi:type="dcterms:W3CDTF">2023-03-23T10:52:55Z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F3DF37DCB38F4391A3B2097F992A6BD5</vt:lpwstr>
  </property>
</Properties>
</file>